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 activeTab="8"/>
  </bookViews>
  <sheets>
    <sheet name="Receipts" sheetId="1" r:id="rId1"/>
    <sheet name="Payments" sheetId="2" r:id="rId2"/>
    <sheet name="Receipts July" sheetId="3" r:id="rId3"/>
    <sheet name="Payments July" sheetId="4" r:id="rId4"/>
    <sheet name="Receipts Dec" sheetId="5" r:id="rId5"/>
    <sheet name="Payments Dec" sheetId="6" r:id="rId6"/>
    <sheet name="Newsletter" sheetId="7" r:id="rId7"/>
    <sheet name="Town Clock" sheetId="8" r:id="rId8"/>
    <sheet name="Bank Rec" sheetId="9" r:id="rId9"/>
    <sheet name="Sheet1" sheetId="10" r:id="rId10"/>
  </sheets>
  <calcPr calcId="125725"/>
</workbook>
</file>

<file path=xl/calcChain.xml><?xml version="1.0" encoding="utf-8"?>
<calcChain xmlns="http://schemas.openxmlformats.org/spreadsheetml/2006/main">
  <c r="B78" i="1"/>
  <c r="C78"/>
  <c r="D78"/>
  <c r="E78"/>
  <c r="F78"/>
  <c r="G78"/>
  <c r="H78"/>
  <c r="I78"/>
  <c r="J78"/>
  <c r="K78"/>
  <c r="L78"/>
  <c r="O78"/>
  <c r="P78"/>
  <c r="Q78"/>
  <c r="R77"/>
  <c r="AD100" i="2"/>
  <c r="C101"/>
  <c r="E101"/>
  <c r="F101"/>
  <c r="G101"/>
  <c r="H101"/>
  <c r="I101"/>
  <c r="J101"/>
  <c r="K101"/>
  <c r="L101"/>
  <c r="M101"/>
  <c r="O101"/>
  <c r="P101"/>
  <c r="S101"/>
  <c r="U101"/>
  <c r="W101"/>
  <c r="Y101"/>
  <c r="Z101"/>
  <c r="AA101"/>
  <c r="AC101"/>
  <c r="AD92"/>
  <c r="R47" i="5"/>
  <c r="B47"/>
  <c r="C47"/>
  <c r="D47"/>
  <c r="F47"/>
  <c r="G47"/>
  <c r="H47"/>
  <c r="I47"/>
  <c r="J47"/>
  <c r="K47"/>
  <c r="L47"/>
  <c r="P47"/>
  <c r="Q47"/>
  <c r="AD76" i="6"/>
  <c r="K76"/>
  <c r="C76"/>
  <c r="E76"/>
  <c r="F76"/>
  <c r="G76"/>
  <c r="H76"/>
  <c r="I76"/>
  <c r="J76"/>
  <c r="L76"/>
  <c r="M76"/>
  <c r="P76"/>
  <c r="S76"/>
  <c r="U76"/>
  <c r="W76"/>
  <c r="Y76"/>
  <c r="Z76"/>
  <c r="AA76"/>
  <c r="AC76"/>
  <c r="AD60"/>
  <c r="AD3"/>
  <c r="R4" i="5"/>
  <c r="AD60" i="2"/>
  <c r="L56" i="8"/>
  <c r="M56"/>
  <c r="N56"/>
  <c r="O56"/>
  <c r="P56"/>
  <c r="Q56"/>
  <c r="R56"/>
  <c r="AG4" s="1"/>
  <c r="U56"/>
  <c r="V56"/>
  <c r="W56"/>
  <c r="S54"/>
  <c r="S56" s="1"/>
  <c r="F34" i="7"/>
  <c r="B34"/>
  <c r="C12" i="9"/>
  <c r="D13" s="1"/>
  <c r="D16" s="1"/>
  <c r="C30" i="10"/>
  <c r="F30" s="1"/>
  <c r="AI15" i="8"/>
  <c r="R4" i="1"/>
  <c r="R78" l="1"/>
  <c r="AD101" i="2"/>
  <c r="T56" i="8"/>
  <c r="AA4"/>
  <c r="H35" i="7"/>
  <c r="AH5" i="8"/>
  <c r="S4"/>
  <c r="H49"/>
  <c r="G49"/>
  <c r="F49"/>
  <c r="E49"/>
  <c r="AD4" s="1"/>
  <c r="D49"/>
  <c r="C49"/>
  <c r="B49"/>
  <c r="AD3" i="2"/>
  <c r="I50" i="8" l="1"/>
  <c r="AH4"/>
  <c r="AI6" s="1"/>
  <c r="AI18" s="1"/>
  <c r="J49"/>
</calcChain>
</file>

<file path=xl/comments1.xml><?xml version="1.0" encoding="utf-8"?>
<comments xmlns="http://schemas.openxmlformats.org/spreadsheetml/2006/main">
  <authors>
    <author>St Day Parish Counci</author>
  </authors>
  <commentList>
    <comment ref="Z6" authorId="0">
      <text>
        <r>
          <rPr>
            <sz val="9"/>
            <color indexed="81"/>
            <rFont val="Tahoma"/>
            <family val="2"/>
          </rPr>
          <t xml:space="preserve">Transfer of funds
from burial ground 
income
</t>
        </r>
      </text>
    </comment>
    <comment ref="Y7" authorId="0">
      <text>
        <r>
          <rPr>
            <sz val="9"/>
            <color indexed="81"/>
            <rFont val="Tahoma"/>
            <family val="2"/>
          </rPr>
          <t xml:space="preserve">Purchase of materials
for Town Clock Opening Ceremony
</t>
        </r>
      </text>
    </comment>
    <comment ref="Y9" authorId="0">
      <text>
        <r>
          <rPr>
            <sz val="8"/>
            <color indexed="81"/>
            <rFont val="Tahoma"/>
            <family val="2"/>
          </rPr>
          <t>Performance at 
Town Clock Opening Ceremony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>
      <text>
        <r>
          <rPr>
            <sz val="8"/>
            <color indexed="81"/>
            <rFont val="Tahoma"/>
            <family val="2"/>
          </rPr>
          <t>Hire of meeting room
Apr 15 Mar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1" authorId="0">
      <text>
        <r>
          <rPr>
            <sz val="9"/>
            <color indexed="81"/>
            <rFont val="Tahoma"/>
            <family val="2"/>
          </rPr>
          <t xml:space="preserve">Purchase of materials
for Town Clock
Opening Ceremony
</t>
        </r>
      </text>
    </comment>
    <comment ref="Y12" authorId="0">
      <text>
        <r>
          <rPr>
            <sz val="8"/>
            <color indexed="81"/>
            <rFont val="Tahoma"/>
            <family val="2"/>
          </rPr>
          <t>Printing of War
Memorial research booklet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6" authorId="0">
      <text>
        <r>
          <rPr>
            <sz val="8"/>
            <color indexed="81"/>
            <rFont val="Tahoma"/>
            <family val="2"/>
          </rPr>
          <t>Tile making for 
Town Clock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7" authorId="0">
      <text>
        <r>
          <rPr>
            <sz val="8"/>
            <color indexed="81"/>
            <rFont val="Tahoma"/>
            <family val="2"/>
          </rPr>
          <t>Punch &amp; Judy show for Town Clock Opening Ceremony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20" authorId="0">
      <text>
        <r>
          <rPr>
            <sz val="8"/>
            <color indexed="81"/>
            <rFont val="Tahoma"/>
            <family val="2"/>
          </rPr>
          <t>Community Drama Workshops for Town Clock Opening Ceremony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21" authorId="0">
      <text>
        <r>
          <rPr>
            <sz val="8"/>
            <color indexed="81"/>
            <rFont val="Tahoma"/>
            <family val="2"/>
          </rPr>
          <t>Assistance with banner making workshops for Town Clock Opening Ceremony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22" authorId="0">
      <text>
        <r>
          <rPr>
            <sz val="8"/>
            <color indexed="81"/>
            <rFont val="Tahoma"/>
            <family val="2"/>
          </rPr>
          <t>Performance at 
Town Clock 
Opening Ceremony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24" authorId="0">
      <text>
        <r>
          <rPr>
            <sz val="8"/>
            <color indexed="81"/>
            <rFont val="Tahoma"/>
            <family val="2"/>
          </rPr>
          <t>Photographic documentation &amp; editing of tile &amp; flag making workshops &amp; Town Clock Opening Ceremony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25" authorId="0">
      <text>
        <r>
          <rPr>
            <sz val="9"/>
            <color indexed="81"/>
            <rFont val="Tahoma"/>
            <family val="2"/>
          </rPr>
          <t xml:space="preserve">Commemorative book
for Town Clock 
Opening Ceremony
</t>
        </r>
      </text>
    </comment>
    <comment ref="Y26" authorId="0">
      <text>
        <r>
          <rPr>
            <sz val="8"/>
            <color indexed="81"/>
            <rFont val="Tahoma"/>
            <family val="2"/>
          </rPr>
          <t>Production of dvd for Town Clock Opening Ceremony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27" authorId="0">
      <text>
        <r>
          <rPr>
            <sz val="8"/>
            <color indexed="81"/>
            <rFont val="Tahoma"/>
            <family val="2"/>
          </rPr>
          <t>Repair works to 
Town Clock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29" authorId="0">
      <text>
        <r>
          <rPr>
            <sz val="8"/>
            <color indexed="81"/>
            <rFont val="Tahoma"/>
            <family val="2"/>
          </rPr>
          <t>Tile making workshops,
glazing &amp; tiling days.
Banner &amp; bunting workshops.
Materails for Town Clock Opening Ceremony.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31" authorId="0">
      <text>
        <r>
          <rPr>
            <sz val="8"/>
            <color indexed="81"/>
            <rFont val="Tahoma"/>
            <family val="2"/>
          </rPr>
          <t>New planting, 
Buckingham 
Terrace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8"/>
            <color indexed="81"/>
            <rFont val="Tahoma"/>
            <family val="2"/>
          </rPr>
          <t>Donation to MVRG 
Grant Fund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0" authorId="0">
      <text>
        <r>
          <rPr>
            <sz val="9"/>
            <color indexed="81"/>
            <rFont val="Tahoma"/>
            <family val="2"/>
          </rPr>
          <t xml:space="preserve">Annual PC audit
</t>
        </r>
      </text>
    </comment>
    <comment ref="Y56" authorId="0">
      <text>
        <r>
          <rPr>
            <sz val="8"/>
            <color indexed="81"/>
            <rFont val="Tahoma"/>
            <family val="2"/>
          </rPr>
          <t>Repair works to 
Town Clock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57" authorId="0">
      <text>
        <r>
          <rPr>
            <sz val="8"/>
            <color indexed="81"/>
            <rFont val="Tahoma"/>
            <family val="2"/>
          </rPr>
          <t>Historic Building Consultant on works to Town Clock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0" authorId="0">
      <text>
        <r>
          <rPr>
            <sz val="8"/>
            <color indexed="81"/>
            <rFont val="Tahoma"/>
            <family val="2"/>
          </rPr>
          <t>Weed spraying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60" authorId="0">
      <text>
        <r>
          <rPr>
            <sz val="9"/>
            <color indexed="81"/>
            <rFont val="Tahoma"/>
            <family val="2"/>
          </rPr>
          <t xml:space="preserve">Grass cutting,
skatepark
</t>
        </r>
      </text>
    </comment>
    <comment ref="P64" authorId="0">
      <text>
        <r>
          <rPr>
            <sz val="8"/>
            <color indexed="81"/>
            <rFont val="Tahoma"/>
            <family val="2"/>
          </rPr>
          <t>Weeding &amp; spraying, Buckingham Terrace &amp; Town Clock gardens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6" authorId="0">
      <text>
        <r>
          <rPr>
            <sz val="8"/>
            <color indexed="81"/>
            <rFont val="Tahoma"/>
            <family val="2"/>
          </rPr>
          <t>Grant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0" authorId="0">
      <text>
        <r>
          <rPr>
            <sz val="8"/>
            <color indexed="81"/>
            <rFont val="Tahoma"/>
            <family val="2"/>
          </rPr>
          <t>Grant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1" authorId="0">
      <text>
        <r>
          <rPr>
            <sz val="8"/>
            <color indexed="81"/>
            <rFont val="Tahoma"/>
            <family val="2"/>
          </rPr>
          <t>Grant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2" authorId="0">
      <text>
        <r>
          <rPr>
            <sz val="8"/>
            <color indexed="81"/>
            <rFont val="Tahoma"/>
            <family val="2"/>
          </rPr>
          <t>Grant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73" authorId="0">
      <text>
        <r>
          <rPr>
            <sz val="8"/>
            <color indexed="81"/>
            <rFont val="Tahoma"/>
            <family val="2"/>
          </rPr>
          <t>New website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4" authorId="0">
      <text>
        <r>
          <rPr>
            <sz val="8"/>
            <color indexed="81"/>
            <rFont val="Tahoma"/>
            <family val="2"/>
          </rPr>
          <t>Market Sq
Christmas tree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82" authorId="0">
      <text>
        <r>
          <rPr>
            <sz val="8"/>
            <color indexed="81"/>
            <rFont val="Tahoma"/>
            <family val="2"/>
          </rPr>
          <t>Replacement Town Trail signs for the Town Clock &amp; church car park</t>
        </r>
      </text>
    </comment>
    <comment ref="E85" authorId="0">
      <text>
        <r>
          <rPr>
            <sz val="9"/>
            <color indexed="81"/>
            <rFont val="Tahoma"/>
            <family val="2"/>
          </rPr>
          <t xml:space="preserve">Web hosting, domain name, admin &amp; maintenance for old website
</t>
        </r>
      </text>
    </comment>
    <comment ref="P86" authorId="0">
      <text>
        <r>
          <rPr>
            <sz val="8"/>
            <color indexed="81"/>
            <rFont val="Tahoma"/>
            <family val="2"/>
          </rPr>
          <t>Pruning &amp; weeding at Buckingham Terr., Town Clock garden, Vogue Terr., &amp; Wheal Jewell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8" authorId="0">
      <text>
        <r>
          <rPr>
            <sz val="9"/>
            <color indexed="81"/>
            <rFont val="Tahoma"/>
            <family val="2"/>
          </rPr>
          <t>Meeting Room -
annual rent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U92" authorId="0">
      <text>
        <r>
          <rPr>
            <sz val="9"/>
            <color indexed="81"/>
            <rFont val="Tahoma"/>
            <family val="2"/>
          </rPr>
          <t xml:space="preserve">Grass cutting,
skatepark
</t>
        </r>
      </text>
    </comment>
    <comment ref="L93" authorId="0">
      <text>
        <r>
          <rPr>
            <sz val="9"/>
            <color indexed="81"/>
            <rFont val="Tahoma"/>
            <family val="2"/>
          </rPr>
          <t xml:space="preserve">Purchase of benches (2)
for outside of Town Clock
garden
</t>
        </r>
      </text>
    </comment>
  </commentList>
</comments>
</file>

<file path=xl/sharedStrings.xml><?xml version="1.0" encoding="utf-8"?>
<sst xmlns="http://schemas.openxmlformats.org/spreadsheetml/2006/main" count="714" uniqueCount="345">
  <si>
    <t>RECEIPTS 2016/17</t>
  </si>
  <si>
    <t>Precept</t>
  </si>
  <si>
    <t>Bank</t>
  </si>
  <si>
    <t>Interest</t>
  </si>
  <si>
    <t>Burial</t>
  </si>
  <si>
    <t>Ground</t>
  </si>
  <si>
    <t>Receipts</t>
  </si>
  <si>
    <t>Agency</t>
  </si>
  <si>
    <t>Grants</t>
  </si>
  <si>
    <t>Parish</t>
  </si>
  <si>
    <t>Newsletter</t>
  </si>
  <si>
    <t>Town Clock</t>
  </si>
  <si>
    <t>Fund</t>
  </si>
  <si>
    <t>Government</t>
  </si>
  <si>
    <t>Rate Support</t>
  </si>
  <si>
    <t>Grant</t>
  </si>
  <si>
    <t>c/f</t>
  </si>
  <si>
    <t>Treasurer's</t>
  </si>
  <si>
    <t>Account</t>
  </si>
  <si>
    <t>BIA</t>
  </si>
  <si>
    <t>NS&amp;I account</t>
  </si>
  <si>
    <t>Capital</t>
  </si>
  <si>
    <t>Reserve</t>
  </si>
  <si>
    <t>Burial Ground</t>
  </si>
  <si>
    <t>Defibrillators</t>
  </si>
  <si>
    <t>Sale of</t>
  </si>
  <si>
    <t>Donations</t>
  </si>
  <si>
    <t>VAT</t>
  </si>
  <si>
    <t>Refunds</t>
  </si>
  <si>
    <t>TOTAL</t>
  </si>
  <si>
    <t>DATE</t>
  </si>
  <si>
    <t>PAYMENTS 2016/17</t>
  </si>
  <si>
    <t>Cheque</t>
  </si>
  <si>
    <t>nos</t>
  </si>
  <si>
    <t>Clerk's</t>
  </si>
  <si>
    <t>Salary</t>
  </si>
  <si>
    <t>Office</t>
  </si>
  <si>
    <t>Equipment</t>
  </si>
  <si>
    <t>Admin</t>
  </si>
  <si>
    <t>General</t>
  </si>
  <si>
    <t>Street Cleaning</t>
  </si>
  <si>
    <t>&amp; Weed Spraying</t>
  </si>
  <si>
    <t>Grass cutting</t>
  </si>
  <si>
    <t>Grass Cutting</t>
  </si>
  <si>
    <t>Churchyard</t>
  </si>
  <si>
    <t>Footpath</t>
  </si>
  <si>
    <t>Maintenance</t>
  </si>
  <si>
    <t>Allowances</t>
  </si>
  <si>
    <t>Section 137</t>
  </si>
  <si>
    <t>Payments</t>
  </si>
  <si>
    <t>Regeneration</t>
  </si>
  <si>
    <t>Expenditure</t>
  </si>
  <si>
    <t>St Day</t>
  </si>
  <si>
    <t>in Bloom</t>
  </si>
  <si>
    <t>Election</t>
  </si>
  <si>
    <t>Expenses</t>
  </si>
  <si>
    <t>WC</t>
  </si>
  <si>
    <t>Caretaker</t>
  </si>
  <si>
    <t>Garden</t>
  </si>
  <si>
    <t xml:space="preserve">Chairman's </t>
  </si>
  <si>
    <t>Bus Shelter</t>
  </si>
  <si>
    <t>Plan</t>
  </si>
  <si>
    <t xml:space="preserve">Play </t>
  </si>
  <si>
    <t>Areas</t>
  </si>
  <si>
    <t>Street</t>
  </si>
  <si>
    <t>Furniture</t>
  </si>
  <si>
    <t>Telegraph Hill</t>
  </si>
  <si>
    <t>Training</t>
  </si>
  <si>
    <t>Town</t>
  </si>
  <si>
    <t>Clock</t>
  </si>
  <si>
    <t>Reserve Fund</t>
  </si>
  <si>
    <t>Defib</t>
  </si>
  <si>
    <t>Balance</t>
  </si>
  <si>
    <t>TOWN CLOCK &amp; WAR MEMORIAL FUND</t>
  </si>
  <si>
    <t>PAYMENTS</t>
  </si>
  <si>
    <t xml:space="preserve">Public </t>
  </si>
  <si>
    <t>WJ Mills</t>
  </si>
  <si>
    <t>Cory</t>
  </si>
  <si>
    <t>HLF</t>
  </si>
  <si>
    <t>SITA</t>
  </si>
  <si>
    <t>CC</t>
  </si>
  <si>
    <t>Total</t>
  </si>
  <si>
    <t>Date</t>
  </si>
  <si>
    <t>Retention</t>
  </si>
  <si>
    <t>BALANCE CALCS AT</t>
  </si>
  <si>
    <t>Public</t>
  </si>
  <si>
    <t>donations</t>
  </si>
  <si>
    <t>Gr Fund</t>
  </si>
  <si>
    <t>E Trust</t>
  </si>
  <si>
    <t>PC</t>
  </si>
  <si>
    <t>Funding from each party</t>
  </si>
  <si>
    <t>Funds received but not spent</t>
  </si>
  <si>
    <t>Funds still to receive</t>
  </si>
  <si>
    <t>Cumbria Clock Co Ltd</t>
  </si>
  <si>
    <t>Available funds</t>
  </si>
  <si>
    <t>Celtic Scaffolding Ltd</t>
  </si>
  <si>
    <t>RHR Historical Restoration</t>
  </si>
  <si>
    <t>REMAINING EXPENSES</t>
  </si>
  <si>
    <t>Heritage</t>
  </si>
  <si>
    <t>RHR</t>
  </si>
  <si>
    <t>Cumbria</t>
  </si>
  <si>
    <t xml:space="preserve">Scott </t>
  </si>
  <si>
    <t>events</t>
  </si>
  <si>
    <t>tendered</t>
  </si>
  <si>
    <t xml:space="preserve">War Mem </t>
  </si>
  <si>
    <t>Clock Co</t>
  </si>
  <si>
    <t>&amp; Co</t>
  </si>
  <si>
    <t>J Cole</t>
  </si>
  <si>
    <t>roof</t>
  </si>
  <si>
    <t>C Summerson</t>
  </si>
  <si>
    <t>Scott &amp; Co</t>
  </si>
  <si>
    <t>T Ashton</t>
  </si>
  <si>
    <t>Cornwall Council</t>
  </si>
  <si>
    <t>RECEIPTS</t>
  </si>
  <si>
    <t>Sita</t>
  </si>
  <si>
    <t>Grant Fund</t>
  </si>
  <si>
    <t>Anonymous donor</t>
  </si>
  <si>
    <t>S Davey</t>
  </si>
  <si>
    <t>R Mole</t>
  </si>
  <si>
    <t>St Day Methodist Church Hall</t>
  </si>
  <si>
    <t>St Day WI</t>
  </si>
  <si>
    <t>D Dowling</t>
  </si>
  <si>
    <t>WJ Mills Grant Fund</t>
  </si>
  <si>
    <t>St Day Post Office</t>
  </si>
  <si>
    <t>St Day Historical &amp; Conservation Soc</t>
  </si>
  <si>
    <t>From PC funds</t>
  </si>
  <si>
    <t>P &amp; DG Williams</t>
  </si>
  <si>
    <t>P &amp; D  Bray</t>
  </si>
  <si>
    <t>St Day Methodist Church Bright Hour</t>
  </si>
  <si>
    <t>St Day Cricket Club</t>
  </si>
  <si>
    <t>The Heritage Lottery Fund</t>
  </si>
  <si>
    <t>St Day Youth Sports Association</t>
  </si>
  <si>
    <t>Lantern Parade</t>
  </si>
  <si>
    <t>A E Rodda &amp; Son Ltd</t>
  </si>
  <si>
    <t>BC &amp; SA Braddon</t>
  </si>
  <si>
    <t>Cory Environmental Trust in Cornwall</t>
  </si>
  <si>
    <t>SP &amp; SE Edwards</t>
  </si>
  <si>
    <t>Holy Trinity Church</t>
  </si>
  <si>
    <t>St Day Horticultural Society</t>
  </si>
  <si>
    <t>St Day Community Council</t>
  </si>
  <si>
    <t>Tolgullow Lodge</t>
  </si>
  <si>
    <t>SITA Cornwall Trust</t>
  </si>
  <si>
    <t>A Kinsman</t>
  </si>
  <si>
    <t>Treasurer's account</t>
  </si>
  <si>
    <t>minus cheques paid out but not presented -</t>
  </si>
  <si>
    <t>minus</t>
  </si>
  <si>
    <t>Business Instant Access account</t>
  </si>
  <si>
    <t>c/f from 2015/16</t>
  </si>
  <si>
    <t>Amount</t>
  </si>
  <si>
    <t>B Chapman</t>
  </si>
  <si>
    <t>D Hall</t>
  </si>
  <si>
    <t>National Savings &amp; Investments</t>
  </si>
  <si>
    <t>S Edwards</t>
  </si>
  <si>
    <t>St Day Community Centre</t>
  </si>
  <si>
    <t>WJ Mills (Cottages) Trust</t>
  </si>
  <si>
    <r>
      <t xml:space="preserve">B Williams &amp; Son </t>
    </r>
    <r>
      <rPr>
        <sz val="7"/>
        <color theme="1"/>
        <rFont val="Calibri"/>
        <family val="2"/>
        <scheme val="minor"/>
      </rPr>
      <t>- Pettett</t>
    </r>
  </si>
  <si>
    <t>Stationery List - Amazon gift voucher</t>
  </si>
  <si>
    <t>Claim Code: RWCA-CF62W8-FHEP</t>
  </si>
  <si>
    <t>Valid until 03 Dec 2015</t>
  </si>
  <si>
    <t>ITEM</t>
  </si>
  <si>
    <t>NUMBER</t>
  </si>
  <si>
    <t>PRICE</t>
  </si>
  <si>
    <t>White window envelopes</t>
  </si>
  <si>
    <t>Brown manilla A5 envelopes</t>
  </si>
  <si>
    <t>Plastic sleeves, coloured</t>
  </si>
  <si>
    <t>Diary 2016</t>
  </si>
  <si>
    <t>Laminating pouches</t>
  </si>
  <si>
    <t>HMRC</t>
  </si>
  <si>
    <t>Mid Cornwall Printing</t>
  </si>
  <si>
    <t>R Payn</t>
  </si>
  <si>
    <t>Carharrack &amp; St Day Silver Band</t>
  </si>
  <si>
    <t>H L Coleman</t>
  </si>
  <si>
    <t>K Beesley</t>
  </si>
  <si>
    <t>The Hornets Street Band</t>
  </si>
  <si>
    <t>Carn Brea Morris</t>
  </si>
  <si>
    <t>D Murphy</t>
  </si>
  <si>
    <t>P G Jones</t>
  </si>
  <si>
    <t>P Cole</t>
  </si>
  <si>
    <t>Playsafety Ltd</t>
  </si>
  <si>
    <t>R Parkes</t>
  </si>
  <si>
    <t>Cascade Theatre Co</t>
  </si>
  <si>
    <t>Dr L Trotter</t>
  </si>
  <si>
    <t>Lloyds Bank</t>
  </si>
  <si>
    <t>St Day PC</t>
  </si>
  <si>
    <r>
      <t xml:space="preserve">Advance Driving School                </t>
    </r>
    <r>
      <rPr>
        <sz val="7"/>
        <color theme="1"/>
        <rFont val="Calibri"/>
        <family val="2"/>
        <scheme val="minor"/>
      </rPr>
      <t>289</t>
    </r>
  </si>
  <si>
    <r>
      <t xml:space="preserve">Shane at Vogue                              </t>
    </r>
    <r>
      <rPr>
        <sz val="7"/>
        <color theme="1"/>
        <rFont val="Calibri"/>
        <family val="2"/>
        <scheme val="minor"/>
      </rPr>
      <t>291</t>
    </r>
  </si>
  <si>
    <r>
      <t xml:space="preserve">Star Inn, Vogue                               </t>
    </r>
    <r>
      <rPr>
        <sz val="7"/>
        <color theme="1"/>
        <rFont val="Calibri"/>
        <family val="2"/>
        <scheme val="minor"/>
      </rPr>
      <t>295</t>
    </r>
  </si>
  <si>
    <t>23.05.16</t>
  </si>
  <si>
    <t>Total income</t>
  </si>
  <si>
    <t>09.05.16</t>
  </si>
  <si>
    <t>Total payments</t>
  </si>
  <si>
    <t>Zurich Municipal</t>
  </si>
  <si>
    <t>Iron Orchid Landscapes</t>
  </si>
  <si>
    <t>Donation, N F Waters</t>
  </si>
  <si>
    <t>13.06.16</t>
  </si>
  <si>
    <t>St John Ambulance</t>
  </si>
  <si>
    <t>PO Ltd (HMRC)</t>
  </si>
  <si>
    <t>J Newcombe</t>
  </si>
  <si>
    <r>
      <t xml:space="preserve">Just the Job, garden &amp; home care </t>
    </r>
    <r>
      <rPr>
        <sz val="7"/>
        <color theme="1"/>
        <rFont val="Calibri"/>
        <family val="2"/>
        <scheme val="minor"/>
      </rPr>
      <t>294</t>
    </r>
  </si>
  <si>
    <t>01.07.16</t>
  </si>
  <si>
    <t>Mining Villages Regeneration Group</t>
  </si>
  <si>
    <t>K Cains</t>
  </si>
  <si>
    <t>R George</t>
  </si>
  <si>
    <t>F Whitham</t>
  </si>
  <si>
    <t>01.08.16</t>
  </si>
  <si>
    <r>
      <t xml:space="preserve">Dignity Funerals Ltd (B Williams) </t>
    </r>
    <r>
      <rPr>
        <sz val="7"/>
        <color theme="1"/>
        <rFont val="Calibri"/>
        <family val="2"/>
        <scheme val="minor"/>
      </rPr>
      <t>- Battersby</t>
    </r>
  </si>
  <si>
    <r>
      <t xml:space="preserve">St Day General Stores                  </t>
    </r>
    <r>
      <rPr>
        <sz val="7"/>
        <color theme="1"/>
        <rFont val="Calibri"/>
        <family val="2"/>
        <scheme val="minor"/>
      </rPr>
      <t>298</t>
    </r>
  </si>
  <si>
    <r>
      <t>Thurstan Hosking</t>
    </r>
    <r>
      <rPr>
        <sz val="7"/>
        <color theme="1"/>
        <rFont val="Calibri"/>
        <family val="2"/>
        <scheme val="minor"/>
      </rPr>
      <t xml:space="preserve">                                        301</t>
    </r>
  </si>
  <si>
    <t>15.08.16</t>
  </si>
  <si>
    <t>02.09.16</t>
  </si>
  <si>
    <r>
      <t xml:space="preserve">B Braddon                                       </t>
    </r>
    <r>
      <rPr>
        <sz val="7"/>
        <color theme="1"/>
        <rFont val="Calibri"/>
        <family val="2"/>
        <scheme val="minor"/>
      </rPr>
      <t>290</t>
    </r>
  </si>
  <si>
    <r>
      <t xml:space="preserve">Consols Oils   </t>
    </r>
    <r>
      <rPr>
        <sz val="7"/>
        <color theme="1"/>
        <rFont val="Calibri"/>
        <family val="2"/>
        <scheme val="minor"/>
      </rPr>
      <t xml:space="preserve">                                                297</t>
    </r>
    <r>
      <rPr>
        <b/>
        <sz val="7"/>
        <color theme="1"/>
        <rFont val="Calibri"/>
        <family val="2"/>
        <scheme val="minor"/>
      </rPr>
      <t xml:space="preserve">               </t>
    </r>
  </si>
  <si>
    <r>
      <t xml:space="preserve">Lashtique                                        </t>
    </r>
    <r>
      <rPr>
        <sz val="7"/>
        <color theme="1"/>
        <rFont val="Calibri"/>
        <family val="2"/>
        <scheme val="minor"/>
      </rPr>
      <t>293</t>
    </r>
  </si>
  <si>
    <r>
      <t xml:space="preserve">St Day Launderette                      </t>
    </r>
    <r>
      <rPr>
        <sz val="7"/>
        <color theme="1"/>
        <rFont val="Calibri"/>
        <family val="2"/>
        <scheme val="minor"/>
      </rPr>
      <t>300</t>
    </r>
  </si>
  <si>
    <t>09.09.16</t>
  </si>
  <si>
    <t>Grant Thornton UK LLP</t>
  </si>
  <si>
    <t xml:space="preserve">RHR </t>
  </si>
  <si>
    <t>Cornwall</t>
  </si>
  <si>
    <t>Council</t>
  </si>
  <si>
    <t>BALANCE</t>
  </si>
  <si>
    <t>Rothwell Historical Restoration</t>
  </si>
  <si>
    <t>The Day-light Group (C)</t>
  </si>
  <si>
    <t>L Trotter (C)</t>
  </si>
  <si>
    <t>J Cole (C)</t>
  </si>
  <si>
    <t>H Summerson (C)</t>
  </si>
  <si>
    <t>C Summerson (C)</t>
  </si>
  <si>
    <t>Cornwall Council-rd closure (C)</t>
  </si>
  <si>
    <t>Cornwall Council - TEN (C)</t>
  </si>
  <si>
    <t>T Ashton (C)</t>
  </si>
  <si>
    <t>S Edwards (C)</t>
  </si>
  <si>
    <t>St Day Community Centre (C)</t>
  </si>
  <si>
    <t>Mid Cornwall Printing (C)</t>
  </si>
  <si>
    <t>R Payn (C)</t>
  </si>
  <si>
    <t>C'rrack &amp; St Day Silver Band (C)</t>
  </si>
  <si>
    <t>Cascade Theatre Company (C)</t>
  </si>
  <si>
    <t>H L Coleman (C)</t>
  </si>
  <si>
    <t>K Beesley (C)</t>
  </si>
  <si>
    <t>The Hornets Street Band (C)</t>
  </si>
  <si>
    <t>Carn Brea Morris (C)</t>
  </si>
  <si>
    <t>D Murphy (C)</t>
  </si>
  <si>
    <t>P G Jones (C)</t>
  </si>
  <si>
    <t>P Cole (C)</t>
  </si>
  <si>
    <t>St John Ambulance (C)</t>
  </si>
  <si>
    <r>
      <t xml:space="preserve">B W Collins &amp; Son                 </t>
    </r>
    <r>
      <rPr>
        <sz val="7"/>
        <color theme="1"/>
        <rFont val="Calibri"/>
        <family val="2"/>
        <scheme val="minor"/>
      </rPr>
      <t>282 &amp;303***</t>
    </r>
  </si>
  <si>
    <t>Voguebeloth Landscape Services</t>
  </si>
  <si>
    <r>
      <t xml:space="preserve">Morley Penrose </t>
    </r>
    <r>
      <rPr>
        <sz val="7"/>
        <color theme="1"/>
        <rFont val="Calibri"/>
        <family val="2"/>
        <scheme val="minor"/>
      </rPr>
      <t>- Mitchell</t>
    </r>
  </si>
  <si>
    <t>Anonymous donation</t>
  </si>
  <si>
    <t>Camborne/Redruth Lions Clubs</t>
  </si>
  <si>
    <t>24.10.16</t>
  </si>
  <si>
    <t>Royal British Legion</t>
  </si>
  <si>
    <t>N Knight</t>
  </si>
  <si>
    <t>10.11.16</t>
  </si>
  <si>
    <t>Heritage Lottery Fund</t>
  </si>
  <si>
    <r>
      <t xml:space="preserve">Malcolm Carveth </t>
    </r>
    <r>
      <rPr>
        <sz val="7"/>
        <color theme="1"/>
        <rFont val="Calibri"/>
        <family val="2"/>
        <scheme val="minor"/>
      </rPr>
      <t>- Wedlock</t>
    </r>
  </si>
  <si>
    <r>
      <t xml:space="preserve">R Chapman                                       </t>
    </r>
    <r>
      <rPr>
        <sz val="7"/>
        <color theme="1"/>
        <rFont val="Calibri"/>
        <family val="2"/>
        <scheme val="minor"/>
      </rPr>
      <t>302</t>
    </r>
  </si>
  <si>
    <t>12.11.16</t>
  </si>
  <si>
    <t>Tanya's Courage Trust</t>
  </si>
  <si>
    <t>Cruse Bereavement Care</t>
  </si>
  <si>
    <t>Victim Support</t>
  </si>
  <si>
    <t>Cornwall Air Ambulance</t>
  </si>
  <si>
    <t>St Day and Carharrack 20 is plenty</t>
  </si>
  <si>
    <t>St Day Youth and Sports Association</t>
  </si>
  <si>
    <t>NetWise Training Ltd</t>
  </si>
  <si>
    <r>
      <t xml:space="preserve">Dignity Funerals Ltd (B Williams) - </t>
    </r>
    <r>
      <rPr>
        <sz val="7"/>
        <color theme="1"/>
        <rFont val="Calibri"/>
        <family val="2"/>
        <scheme val="minor"/>
      </rPr>
      <t>Thorncroft</t>
    </r>
  </si>
  <si>
    <r>
      <t xml:space="preserve">St Day General Stores - </t>
    </r>
    <r>
      <rPr>
        <sz val="7"/>
        <color theme="1"/>
        <rFont val="Calibri"/>
        <family val="2"/>
        <scheme val="minor"/>
      </rPr>
      <t>Christmas Tree</t>
    </r>
  </si>
  <si>
    <t>Publications</t>
  </si>
  <si>
    <t>St Day Christmas Lights</t>
  </si>
  <si>
    <r>
      <t>Long Rock Memorials</t>
    </r>
    <r>
      <rPr>
        <sz val="7"/>
        <color theme="1"/>
        <rFont val="Calibri"/>
        <family val="2"/>
        <scheme val="minor"/>
      </rPr>
      <t xml:space="preserve"> - Jenkin</t>
    </r>
  </si>
  <si>
    <r>
      <t xml:space="preserve">Pendle Funeral Services </t>
    </r>
    <r>
      <rPr>
        <sz val="7"/>
        <color theme="1"/>
        <rFont val="Calibri"/>
        <family val="2"/>
        <scheme val="minor"/>
      </rPr>
      <t>- Braddon</t>
    </r>
  </si>
  <si>
    <r>
      <t xml:space="preserve">Pendle Funeral Directors </t>
    </r>
    <r>
      <rPr>
        <sz val="7"/>
        <color theme="1"/>
        <rFont val="Calibri"/>
        <family val="2"/>
        <scheme val="minor"/>
      </rPr>
      <t>- Braddon</t>
    </r>
  </si>
  <si>
    <t>28.11.16</t>
  </si>
  <si>
    <r>
      <t xml:space="preserve">B W Collins &amp; Son                 </t>
    </r>
    <r>
      <rPr>
        <sz val="7"/>
        <color theme="1"/>
        <rFont val="Calibri"/>
        <family val="2"/>
        <scheme val="minor"/>
      </rPr>
      <t>282 &amp;303</t>
    </r>
  </si>
  <si>
    <r>
      <t xml:space="preserve">Bernard Williams &amp; Son (Dignity) </t>
    </r>
    <r>
      <rPr>
        <sz val="7"/>
        <color theme="1"/>
        <rFont val="Calibri"/>
        <family val="2"/>
        <scheme val="minor"/>
      </rPr>
      <t xml:space="preserve">   296</t>
    </r>
  </si>
  <si>
    <r>
      <t xml:space="preserve">A E Rodda &amp; Son Ltd                     </t>
    </r>
    <r>
      <rPr>
        <sz val="7"/>
        <color theme="1"/>
        <rFont val="Calibri"/>
        <family val="2"/>
        <scheme val="minor"/>
      </rPr>
      <t xml:space="preserve">    304</t>
    </r>
  </si>
  <si>
    <r>
      <t xml:space="preserve">Carharrack Animal Feeds               </t>
    </r>
    <r>
      <rPr>
        <sz val="7"/>
        <color theme="1"/>
        <rFont val="Calibri"/>
        <family val="2"/>
        <scheme val="minor"/>
      </rPr>
      <t>306</t>
    </r>
  </si>
  <si>
    <r>
      <t xml:space="preserve">Changing Faces                               </t>
    </r>
    <r>
      <rPr>
        <sz val="7"/>
        <color theme="1"/>
        <rFont val="Calibri"/>
        <family val="2"/>
        <scheme val="minor"/>
      </rPr>
      <t>307</t>
    </r>
  </si>
  <si>
    <r>
      <t xml:space="preserve">Bernard Williams &amp; Son                  </t>
    </r>
    <r>
      <rPr>
        <sz val="7"/>
        <color theme="1"/>
        <rFont val="Calibri"/>
        <family val="2"/>
        <scheme val="minor"/>
      </rPr>
      <t xml:space="preserve"> 296</t>
    </r>
  </si>
  <si>
    <r>
      <t>A E Rodda &amp; Son Ltd</t>
    </r>
    <r>
      <rPr>
        <sz val="7"/>
        <color theme="1"/>
        <rFont val="Calibri"/>
        <family val="2"/>
        <scheme val="minor"/>
      </rPr>
      <t xml:space="preserve">                                  304</t>
    </r>
  </si>
  <si>
    <r>
      <t>Carharrack Animal Feeds</t>
    </r>
    <r>
      <rPr>
        <sz val="7"/>
        <color theme="1"/>
        <rFont val="Calibri"/>
        <family val="2"/>
        <scheme val="minor"/>
      </rPr>
      <t xml:space="preserve">                       306</t>
    </r>
  </si>
  <si>
    <r>
      <t>Changing Faces</t>
    </r>
    <r>
      <rPr>
        <sz val="7"/>
        <color theme="1"/>
        <rFont val="Calibri"/>
        <family val="2"/>
        <scheme val="minor"/>
      </rPr>
      <t xml:space="preserve">                                              307</t>
    </r>
  </si>
  <si>
    <r>
      <t xml:space="preserve">D Tresise &amp; Sons </t>
    </r>
    <r>
      <rPr>
        <sz val="7"/>
        <color theme="1"/>
        <rFont val="Calibri"/>
        <family val="2"/>
        <scheme val="minor"/>
      </rPr>
      <t>- Pettett (mem)</t>
    </r>
  </si>
  <si>
    <r>
      <t xml:space="preserve">Long Rock Memorials </t>
    </r>
    <r>
      <rPr>
        <sz val="7"/>
        <color theme="1"/>
        <rFont val="Calibri"/>
        <family val="2"/>
        <scheme val="minor"/>
      </rPr>
      <t>- Jenkin (mem)</t>
    </r>
  </si>
  <si>
    <t>19.12.16</t>
  </si>
  <si>
    <r>
      <t xml:space="preserve">Star Inn, Vogue                               </t>
    </r>
    <r>
      <rPr>
        <sz val="7"/>
        <color theme="1"/>
        <rFont val="Calibri"/>
        <family val="2"/>
        <scheme val="minor"/>
      </rPr>
      <t>310</t>
    </r>
  </si>
  <si>
    <r>
      <t xml:space="preserve">Emlyn Stone Fabrications             </t>
    </r>
    <r>
      <rPr>
        <sz val="7"/>
        <color theme="1"/>
        <rFont val="Calibri"/>
        <family val="2"/>
        <scheme val="minor"/>
      </rPr>
      <t>309</t>
    </r>
  </si>
  <si>
    <r>
      <t xml:space="preserve">The Cedars B&amp;B                              </t>
    </r>
    <r>
      <rPr>
        <sz val="7"/>
        <color theme="1"/>
        <rFont val="Calibri"/>
        <family val="2"/>
        <scheme val="minor"/>
      </rPr>
      <t>308</t>
    </r>
  </si>
  <si>
    <r>
      <t>Star Cutz</t>
    </r>
    <r>
      <rPr>
        <sz val="7"/>
        <color theme="1"/>
        <rFont val="Calibri"/>
        <family val="2"/>
        <scheme val="minor"/>
      </rPr>
      <t xml:space="preserve">                                                                292</t>
    </r>
  </si>
  <si>
    <t>Contract Sign Systems</t>
  </si>
  <si>
    <t>20.12.16</t>
  </si>
  <si>
    <t>NS&amp;I</t>
  </si>
  <si>
    <r>
      <t xml:space="preserve">L J Tregunna </t>
    </r>
    <r>
      <rPr>
        <sz val="7"/>
        <color theme="1"/>
        <rFont val="Calibri"/>
        <family val="2"/>
        <scheme val="minor"/>
      </rPr>
      <t>- Richards</t>
    </r>
  </si>
  <si>
    <t>30.01.17</t>
  </si>
  <si>
    <t>Sims Group UK Ltd</t>
  </si>
  <si>
    <r>
      <t xml:space="preserve">D Tresise &amp; Sons </t>
    </r>
    <r>
      <rPr>
        <sz val="7"/>
        <color theme="1"/>
        <rFont val="Calibri"/>
        <family val="2"/>
        <scheme val="minor"/>
      </rPr>
      <t>- Battersby (mem)</t>
    </r>
  </si>
  <si>
    <r>
      <t xml:space="preserve">Pool Health Centre                        </t>
    </r>
    <r>
      <rPr>
        <sz val="7"/>
        <color theme="1"/>
        <rFont val="Calibri"/>
        <family val="2"/>
        <scheme val="minor"/>
      </rPr>
      <t>305</t>
    </r>
  </si>
  <si>
    <t>24.02.17</t>
  </si>
  <si>
    <r>
      <t xml:space="preserve">Chacewater Surgeries                  </t>
    </r>
    <r>
      <rPr>
        <sz val="7"/>
        <color theme="1"/>
        <rFont val="Calibri"/>
        <family val="2"/>
        <scheme val="minor"/>
      </rPr>
      <t>312</t>
    </r>
  </si>
  <si>
    <r>
      <t xml:space="preserve">Cornwall Chrome Lab                    </t>
    </r>
    <r>
      <rPr>
        <sz val="7"/>
        <color theme="1"/>
        <rFont val="Calibri"/>
        <family val="2"/>
        <scheme val="minor"/>
      </rPr>
      <t>315</t>
    </r>
  </si>
  <si>
    <r>
      <t>The Nurturing Clinic</t>
    </r>
    <r>
      <rPr>
        <sz val="7"/>
        <color theme="1"/>
        <rFont val="Calibri"/>
        <family val="2"/>
        <scheme val="minor"/>
      </rPr>
      <t xml:space="preserve">                                 316</t>
    </r>
  </si>
  <si>
    <r>
      <t xml:space="preserve">Jo Alway                                          </t>
    </r>
    <r>
      <rPr>
        <sz val="7"/>
        <color theme="1"/>
        <rFont val="Calibri"/>
        <family val="2"/>
        <scheme val="minor"/>
      </rPr>
      <t>317</t>
    </r>
  </si>
  <si>
    <r>
      <t xml:space="preserve">Circuitsrus                                       </t>
    </r>
    <r>
      <rPr>
        <sz val="7"/>
        <color theme="1"/>
        <rFont val="Calibri"/>
        <family val="2"/>
        <scheme val="minor"/>
      </rPr>
      <t>318</t>
    </r>
  </si>
  <si>
    <t>Tregullow Lodge</t>
  </si>
  <si>
    <t xml:space="preserve">St Day General Stores </t>
  </si>
  <si>
    <t>Cormac Solutions</t>
  </si>
  <si>
    <t>17.02.17</t>
  </si>
  <si>
    <t>HM Revenue &amp; Customs</t>
  </si>
  <si>
    <t>Broxap</t>
  </si>
  <si>
    <t>St Day Community Centre Trustees</t>
  </si>
  <si>
    <t>(C) = Community programme</t>
  </si>
  <si>
    <r>
      <t xml:space="preserve">Beswetherick &amp; Son                     </t>
    </r>
    <r>
      <rPr>
        <sz val="7"/>
        <color theme="1"/>
        <rFont val="Calibri"/>
        <family val="2"/>
        <scheme val="minor"/>
      </rPr>
      <t>319</t>
    </r>
  </si>
  <si>
    <r>
      <t xml:space="preserve">Tony Moyle                                     </t>
    </r>
    <r>
      <rPr>
        <sz val="7"/>
        <color theme="1"/>
        <rFont val="Calibri"/>
        <family val="2"/>
        <scheme val="minor"/>
      </rPr>
      <t>314</t>
    </r>
  </si>
  <si>
    <t>27.03.17</t>
  </si>
  <si>
    <t>Advance Driving School                                      289</t>
  </si>
  <si>
    <t>Shane at Vogue                                                   291</t>
  </si>
  <si>
    <t>Star Inn, Vogue                                                    295</t>
  </si>
  <si>
    <t>N F Waters                                               (donation)</t>
  </si>
  <si>
    <t>Just the Job, Garden &amp; home care                   294</t>
  </si>
  <si>
    <t>St Day General Stores                                        298</t>
  </si>
  <si>
    <t>Thurstan Hosking                                               301</t>
  </si>
  <si>
    <t>B W Collins &amp; Son                                     282 &amp; 303</t>
  </si>
  <si>
    <t>B Braddon                                                             290</t>
  </si>
  <si>
    <t>Lashtique                                                              293</t>
  </si>
  <si>
    <t>Consols Oils                                                         297</t>
  </si>
  <si>
    <t>St Day Launderette                                             300</t>
  </si>
  <si>
    <t>Camborne/Redruth Lions Clubs          (donation)</t>
  </si>
  <si>
    <t>R Chapman                                                           302</t>
  </si>
  <si>
    <t>A E Rodda &amp; Son Ltd                                            304</t>
  </si>
  <si>
    <t>Carharrack Animal Feeds                                   306</t>
  </si>
  <si>
    <t>Changing Faces                                                    307</t>
  </si>
  <si>
    <t>Bernard Williams &amp; Son                                    296</t>
  </si>
  <si>
    <t>Star Cutz                                                                292</t>
  </si>
  <si>
    <t>The Cedars B&amp;B                                                   308</t>
  </si>
  <si>
    <t>Emlyn Stone Fabrications                                  309</t>
  </si>
  <si>
    <t>Star Inn, Vogue                                                    310</t>
  </si>
  <si>
    <t>Pool Health Centre                                             305</t>
  </si>
  <si>
    <t>Chacewater Surgeries                                        312</t>
  </si>
  <si>
    <t>Cornwall Chrome Lab                                          315</t>
  </si>
  <si>
    <t>The Nurturing Clinic                                            316</t>
  </si>
  <si>
    <t>Jo Alway                                                                317</t>
  </si>
  <si>
    <t>Circuitsrus                                                            318</t>
  </si>
  <si>
    <t>Beswetherick &amp; Son                                            319</t>
  </si>
  <si>
    <t>Tony Moyle                                                           314</t>
  </si>
  <si>
    <r>
      <t xml:space="preserve">W J Angove &amp; Son - </t>
    </r>
    <r>
      <rPr>
        <sz val="7"/>
        <color theme="1"/>
        <rFont val="Calibri"/>
        <family val="2"/>
        <scheme val="minor"/>
      </rPr>
      <t>Rosewarne</t>
    </r>
  </si>
  <si>
    <t>Bank reconciliation as at 01.04.2017</t>
  </si>
  <si>
    <t>Lloyds statement sheets 90/91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</si>
</sst>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£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7"/>
      <color theme="1"/>
      <name val="Calibri"/>
      <family val="2"/>
      <scheme val="minor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2" fontId="3" fillId="0" borderId="0" xfId="0" applyNumberFormat="1" applyFont="1"/>
    <xf numFmtId="0" fontId="3" fillId="0" borderId="0" xfId="0" applyFont="1"/>
    <xf numFmtId="2" fontId="2" fillId="0" borderId="0" xfId="0" applyNumberFormat="1" applyFont="1" applyAlignment="1">
      <alignment horizontal="center"/>
    </xf>
    <xf numFmtId="15" fontId="0" fillId="0" borderId="0" xfId="0" applyNumberFormat="1"/>
    <xf numFmtId="15" fontId="2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/>
    <xf numFmtId="9" fontId="0" fillId="0" borderId="0" xfId="0" applyNumberFormat="1"/>
    <xf numFmtId="9" fontId="2" fillId="0" borderId="0" xfId="0" applyNumberFormat="1" applyFont="1"/>
    <xf numFmtId="4" fontId="2" fillId="0" borderId="0" xfId="0" applyNumberFormat="1" applyFont="1"/>
    <xf numFmtId="2" fontId="2" fillId="0" borderId="0" xfId="0" applyNumberFormat="1" applyFont="1"/>
    <xf numFmtId="43" fontId="2" fillId="0" borderId="0" xfId="1" applyFont="1"/>
    <xf numFmtId="43" fontId="2" fillId="0" borderId="1" xfId="1" applyFont="1" applyBorder="1"/>
    <xf numFmtId="4" fontId="2" fillId="0" borderId="1" xfId="0" applyNumberFormat="1" applyFont="1" applyBorder="1"/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2" fontId="1" fillId="0" borderId="0" xfId="0" applyNumberFormat="1" applyFont="1"/>
    <xf numFmtId="4" fontId="2" fillId="0" borderId="0" xfId="0" applyNumberFormat="1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0" fontId="2" fillId="0" borderId="5" xfId="0" applyFont="1" applyBorder="1"/>
    <xf numFmtId="15" fontId="2" fillId="0" borderId="5" xfId="0" applyNumberFormat="1" applyFont="1" applyBorder="1"/>
    <xf numFmtId="0" fontId="0" fillId="0" borderId="5" xfId="0" applyBorder="1"/>
    <xf numFmtId="4" fontId="2" fillId="0" borderId="5" xfId="0" applyNumberFormat="1" applyFont="1" applyBorder="1"/>
    <xf numFmtId="4" fontId="2" fillId="0" borderId="6" xfId="0" applyNumberFormat="1" applyFont="1" applyBorder="1"/>
    <xf numFmtId="4" fontId="3" fillId="0" borderId="5" xfId="0" applyNumberFormat="1" applyFont="1" applyBorder="1"/>
    <xf numFmtId="0" fontId="2" fillId="0" borderId="7" xfId="0" applyFont="1" applyBorder="1"/>
    <xf numFmtId="0" fontId="2" fillId="0" borderId="2" xfId="0" applyFont="1" applyBorder="1"/>
    <xf numFmtId="0" fontId="0" fillId="0" borderId="2" xfId="0" applyBorder="1"/>
    <xf numFmtId="164" fontId="1" fillId="0" borderId="2" xfId="0" applyNumberFormat="1" applyFont="1" applyBorder="1" applyAlignment="1">
      <alignment horizontal="right"/>
    </xf>
    <xf numFmtId="15" fontId="2" fillId="0" borderId="2" xfId="0" applyNumberFormat="1" applyFont="1" applyBorder="1"/>
    <xf numFmtId="0" fontId="0" fillId="0" borderId="8" xfId="0" applyBorder="1"/>
    <xf numFmtId="2" fontId="2" fillId="0" borderId="5" xfId="0" applyNumberFormat="1" applyFont="1" applyBorder="1"/>
    <xf numFmtId="15" fontId="2" fillId="0" borderId="0" xfId="0" applyNumberFormat="1" applyFont="1" applyBorder="1"/>
    <xf numFmtId="0" fontId="5" fillId="0" borderId="0" xfId="0" applyFont="1"/>
    <xf numFmtId="0" fontId="0" fillId="0" borderId="4" xfId="0" applyBorder="1"/>
    <xf numFmtId="4" fontId="2" fillId="0" borderId="4" xfId="0" applyNumberFormat="1" applyFont="1" applyBorder="1"/>
    <xf numFmtId="4" fontId="1" fillId="0" borderId="0" xfId="0" applyNumberFormat="1" applyFont="1"/>
    <xf numFmtId="0" fontId="2" fillId="0" borderId="4" xfId="0" applyFont="1" applyBorder="1"/>
    <xf numFmtId="4" fontId="2" fillId="0" borderId="0" xfId="0" applyNumberFormat="1" applyFont="1" applyFill="1" applyBorder="1"/>
    <xf numFmtId="0" fontId="6" fillId="0" borderId="0" xfId="0" applyFont="1"/>
    <xf numFmtId="4" fontId="2" fillId="0" borderId="9" xfId="0" applyNumberFormat="1" applyFont="1" applyBorder="1"/>
    <xf numFmtId="0" fontId="7" fillId="0" borderId="0" xfId="0" applyFont="1"/>
    <xf numFmtId="0" fontId="1" fillId="0" borderId="0" xfId="0" applyFont="1" applyAlignment="1">
      <alignment horizontal="center"/>
    </xf>
    <xf numFmtId="2" fontId="2" fillId="0" borderId="9" xfId="0" applyNumberFormat="1" applyFont="1" applyBorder="1"/>
    <xf numFmtId="0" fontId="2" fillId="0" borderId="4" xfId="0" applyFont="1" applyFill="1" applyBorder="1"/>
    <xf numFmtId="4" fontId="1" fillId="0" borderId="0" xfId="1" applyNumberFormat="1" applyFont="1" applyAlignment="1"/>
    <xf numFmtId="0" fontId="10" fillId="0" borderId="0" xfId="0" applyFont="1" applyAlignment="1">
      <alignment horizontal="center"/>
    </xf>
    <xf numFmtId="0" fontId="11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0"/>
  <sheetViews>
    <sheetView zoomScale="110" zoomScaleNormal="11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T77" sqref="T77"/>
    </sheetView>
  </sheetViews>
  <sheetFormatPr defaultRowHeight="15"/>
  <cols>
    <col min="1" max="1" width="31.42578125" customWidth="1"/>
    <col min="2" max="2" width="7.5703125" customWidth="1"/>
    <col min="3" max="3" width="5.85546875" customWidth="1"/>
    <col min="4" max="4" width="7" customWidth="1"/>
    <col min="5" max="5" width="6.7109375" customWidth="1"/>
    <col min="6" max="6" width="7.85546875" customWidth="1"/>
    <col min="7" max="7" width="8.28515625" customWidth="1"/>
    <col min="8" max="8" width="9.5703125" customWidth="1"/>
    <col min="9" max="9" width="8.5703125" customWidth="1"/>
    <col min="10" max="10" width="6.42578125" customWidth="1"/>
    <col min="11" max="11" width="10.28515625" customWidth="1"/>
    <col min="12" max="12" width="10.5703125" customWidth="1"/>
    <col min="13" max="13" width="9.5703125" customWidth="1"/>
    <col min="14" max="14" width="9.28515625" customWidth="1"/>
    <col min="15" max="15" width="6.140625" customWidth="1"/>
    <col min="16" max="16" width="7.85546875" customWidth="1"/>
    <col min="17" max="17" width="7.140625" customWidth="1"/>
    <col min="18" max="18" width="7.5703125" customWidth="1"/>
  </cols>
  <sheetData>
    <row r="1" spans="1:19">
      <c r="A1" s="3" t="s">
        <v>0</v>
      </c>
      <c r="B1" s="3" t="s">
        <v>1</v>
      </c>
      <c r="C1" s="3" t="s">
        <v>2</v>
      </c>
      <c r="D1" s="3" t="s">
        <v>4</v>
      </c>
      <c r="E1" s="3" t="s">
        <v>7</v>
      </c>
      <c r="F1" s="3" t="s">
        <v>9</v>
      </c>
      <c r="G1" s="3" t="s">
        <v>11</v>
      </c>
      <c r="H1" s="3" t="s">
        <v>13</v>
      </c>
      <c r="I1" s="3" t="s">
        <v>16</v>
      </c>
      <c r="J1" s="3" t="s">
        <v>16</v>
      </c>
      <c r="K1" s="3" t="s">
        <v>20</v>
      </c>
      <c r="L1" s="3" t="s">
        <v>20</v>
      </c>
      <c r="M1" s="3" t="s">
        <v>24</v>
      </c>
      <c r="N1" s="3" t="s">
        <v>25</v>
      </c>
      <c r="O1" s="3" t="s">
        <v>8</v>
      </c>
      <c r="P1" s="3" t="s">
        <v>26</v>
      </c>
      <c r="Q1" s="3" t="s">
        <v>27</v>
      </c>
      <c r="R1" s="3" t="s">
        <v>29</v>
      </c>
      <c r="S1" s="3" t="s">
        <v>30</v>
      </c>
    </row>
    <row r="2" spans="1:19">
      <c r="A2" s="3"/>
      <c r="B2" s="3"/>
      <c r="C2" s="3" t="s">
        <v>3</v>
      </c>
      <c r="D2" s="3" t="s">
        <v>5</v>
      </c>
      <c r="E2" s="3" t="s">
        <v>6</v>
      </c>
      <c r="F2" s="3" t="s">
        <v>10</v>
      </c>
      <c r="G2" s="3" t="s">
        <v>12</v>
      </c>
      <c r="H2" s="3" t="s">
        <v>14</v>
      </c>
      <c r="I2" s="3" t="s">
        <v>17</v>
      </c>
      <c r="J2" s="3" t="s">
        <v>19</v>
      </c>
      <c r="K2" s="3" t="s">
        <v>21</v>
      </c>
      <c r="L2" s="3" t="s">
        <v>23</v>
      </c>
      <c r="N2" s="3" t="s">
        <v>265</v>
      </c>
      <c r="Q2" s="3" t="s">
        <v>28</v>
      </c>
    </row>
    <row r="3" spans="1:19">
      <c r="A3" s="4"/>
      <c r="B3" s="5"/>
      <c r="C3" s="5"/>
      <c r="D3" s="7" t="s">
        <v>6</v>
      </c>
      <c r="E3" s="5"/>
      <c r="F3" s="5"/>
      <c r="G3" s="5"/>
      <c r="H3" s="7" t="s">
        <v>15</v>
      </c>
      <c r="I3" s="7" t="s">
        <v>18</v>
      </c>
      <c r="J3" s="3" t="s">
        <v>18</v>
      </c>
      <c r="K3" s="7" t="s">
        <v>22</v>
      </c>
      <c r="L3" s="3" t="s">
        <v>22</v>
      </c>
    </row>
    <row r="4" spans="1:19">
      <c r="A4" s="4" t="s">
        <v>147</v>
      </c>
      <c r="B4" s="5"/>
      <c r="C4" s="5"/>
      <c r="D4" s="5"/>
      <c r="E4" s="5"/>
      <c r="F4" s="5"/>
      <c r="G4" s="5"/>
      <c r="H4" s="5"/>
      <c r="I4" s="5">
        <v>25778.92</v>
      </c>
      <c r="J4" s="5">
        <v>69.59</v>
      </c>
      <c r="K4" s="5">
        <v>7879.69</v>
      </c>
      <c r="L4" s="5">
        <v>6903.39</v>
      </c>
      <c r="M4" s="5"/>
      <c r="N4" s="5"/>
      <c r="O4" s="5"/>
      <c r="P4" s="5"/>
      <c r="Q4" s="5"/>
      <c r="R4" s="16">
        <f>SUM(I4:Q4)</f>
        <v>40631.589999999997</v>
      </c>
      <c r="S4" s="9">
        <v>42461</v>
      </c>
    </row>
    <row r="5" spans="1:19">
      <c r="A5" s="4" t="s">
        <v>135</v>
      </c>
      <c r="B5" s="5"/>
      <c r="C5" s="5"/>
      <c r="D5" s="5"/>
      <c r="E5" s="5"/>
      <c r="F5" s="5"/>
      <c r="G5" s="5">
        <v>4758.3999999999996</v>
      </c>
      <c r="H5" s="5"/>
      <c r="I5" s="5"/>
      <c r="J5" s="5"/>
      <c r="K5" s="5"/>
      <c r="L5" s="5"/>
      <c r="M5" s="5"/>
      <c r="N5" s="5"/>
      <c r="O5" s="5"/>
      <c r="P5" s="5"/>
      <c r="Q5" s="5"/>
      <c r="R5" s="16">
        <v>4758.3999999999996</v>
      </c>
      <c r="S5" s="9">
        <v>42464</v>
      </c>
    </row>
    <row r="6" spans="1:19">
      <c r="A6" s="4" t="s">
        <v>112</v>
      </c>
      <c r="B6" s="5">
        <v>11587.8</v>
      </c>
      <c r="C6" s="5"/>
      <c r="D6" s="5"/>
      <c r="E6" s="5"/>
      <c r="F6" s="5"/>
      <c r="G6" s="5"/>
      <c r="H6" s="5">
        <v>891.5</v>
      </c>
      <c r="I6" s="5"/>
      <c r="J6" s="5"/>
      <c r="K6" s="5"/>
      <c r="L6" s="5"/>
      <c r="M6" s="5"/>
      <c r="N6" s="5"/>
      <c r="O6" s="5"/>
      <c r="P6" s="5"/>
      <c r="Q6" s="5"/>
      <c r="R6" s="16">
        <v>12479.3</v>
      </c>
      <c r="S6" s="9">
        <v>42465</v>
      </c>
    </row>
    <row r="7" spans="1:19">
      <c r="A7" s="4" t="s">
        <v>155</v>
      </c>
      <c r="B7" s="5"/>
      <c r="C7" s="5"/>
      <c r="D7" s="5">
        <v>188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16">
        <v>188</v>
      </c>
      <c r="S7" s="9">
        <v>42474</v>
      </c>
    </row>
    <row r="8" spans="1:19">
      <c r="A8" s="4" t="s">
        <v>155</v>
      </c>
      <c r="B8" s="5"/>
      <c r="C8" s="5"/>
      <c r="D8" s="5">
        <v>188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6">
        <v>188</v>
      </c>
      <c r="S8" s="9">
        <v>42474</v>
      </c>
    </row>
    <row r="9" spans="1:19">
      <c r="A9" s="4" t="s">
        <v>167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>
        <v>2161.46</v>
      </c>
      <c r="R9" s="16">
        <v>2161.46</v>
      </c>
      <c r="S9" s="9">
        <v>42478</v>
      </c>
    </row>
    <row r="10" spans="1:19">
      <c r="A10" s="4" t="s">
        <v>183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>
        <v>445.75</v>
      </c>
      <c r="M10" s="5"/>
      <c r="N10" s="5"/>
      <c r="O10" s="5"/>
      <c r="P10" s="5"/>
      <c r="Q10" s="5"/>
      <c r="R10" s="16">
        <v>445.75</v>
      </c>
      <c r="S10" s="9">
        <v>42475</v>
      </c>
    </row>
    <row r="11" spans="1:19">
      <c r="A11" s="4" t="s">
        <v>182</v>
      </c>
      <c r="B11" s="5"/>
      <c r="C11" s="5">
        <v>1.37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6">
        <v>1.37</v>
      </c>
      <c r="S11" s="9">
        <v>42471</v>
      </c>
    </row>
    <row r="12" spans="1:19">
      <c r="A12" s="4" t="s">
        <v>184</v>
      </c>
      <c r="B12" s="5"/>
      <c r="C12" s="5"/>
      <c r="D12" s="5"/>
      <c r="E12" s="5"/>
      <c r="F12" s="5">
        <v>32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6">
        <v>32</v>
      </c>
      <c r="S12" s="9">
        <v>42513</v>
      </c>
    </row>
    <row r="13" spans="1:19">
      <c r="A13" s="4" t="s">
        <v>185</v>
      </c>
      <c r="B13" s="5"/>
      <c r="C13" s="5"/>
      <c r="D13" s="5"/>
      <c r="E13" s="5"/>
      <c r="F13" s="5">
        <v>32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16">
        <v>32</v>
      </c>
      <c r="S13" s="9">
        <v>42513</v>
      </c>
    </row>
    <row r="14" spans="1:19">
      <c r="A14" s="4" t="s">
        <v>186</v>
      </c>
      <c r="B14" s="5"/>
      <c r="C14" s="5"/>
      <c r="D14" s="5"/>
      <c r="E14" s="5"/>
      <c r="F14" s="5">
        <v>60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16">
        <v>60</v>
      </c>
      <c r="S14" s="9">
        <v>42513</v>
      </c>
    </row>
    <row r="15" spans="1:19">
      <c r="A15" s="4" t="s">
        <v>193</v>
      </c>
      <c r="B15" s="5"/>
      <c r="C15" s="5"/>
      <c r="D15" s="5"/>
      <c r="E15" s="5"/>
      <c r="F15" s="5">
        <v>15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16">
        <v>15</v>
      </c>
      <c r="S15" s="9">
        <v>42534</v>
      </c>
    </row>
    <row r="16" spans="1:19">
      <c r="A16" s="4" t="s">
        <v>182</v>
      </c>
      <c r="B16" s="5"/>
      <c r="C16" s="5">
        <v>1.62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6">
        <v>1.62</v>
      </c>
      <c r="S16" s="9">
        <v>42499</v>
      </c>
    </row>
    <row r="17" spans="1:19">
      <c r="A17" s="4" t="s">
        <v>198</v>
      </c>
      <c r="B17" s="5"/>
      <c r="C17" s="5"/>
      <c r="D17" s="5"/>
      <c r="E17" s="5"/>
      <c r="F17" s="5">
        <v>60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16">
        <v>60</v>
      </c>
      <c r="S17" s="9">
        <v>42552</v>
      </c>
    </row>
    <row r="18" spans="1:19">
      <c r="A18" s="4" t="s">
        <v>182</v>
      </c>
      <c r="B18" s="5"/>
      <c r="C18" s="5">
        <v>1.47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16">
        <v>1.47</v>
      </c>
      <c r="S18" s="9">
        <v>42530</v>
      </c>
    </row>
    <row r="19" spans="1:19">
      <c r="A19" s="4" t="s">
        <v>182</v>
      </c>
      <c r="B19" s="5"/>
      <c r="C19" s="5">
        <v>1.41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6">
        <v>1.41</v>
      </c>
      <c r="S19" s="9">
        <v>42562</v>
      </c>
    </row>
    <row r="20" spans="1:19">
      <c r="A20" s="4" t="s">
        <v>205</v>
      </c>
      <c r="B20" s="5"/>
      <c r="C20" s="5"/>
      <c r="D20" s="5">
        <v>393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">
        <v>393</v>
      </c>
      <c r="S20" s="9">
        <v>42597</v>
      </c>
    </row>
    <row r="21" spans="1:19">
      <c r="A21" s="4" t="s">
        <v>206</v>
      </c>
      <c r="B21" s="5"/>
      <c r="C21" s="5"/>
      <c r="D21" s="5"/>
      <c r="E21" s="5"/>
      <c r="F21" s="5">
        <v>120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6">
        <v>120</v>
      </c>
      <c r="S21" s="9">
        <v>42597</v>
      </c>
    </row>
    <row r="22" spans="1:19">
      <c r="A22" s="4" t="s">
        <v>207</v>
      </c>
      <c r="B22" s="5"/>
      <c r="C22" s="5"/>
      <c r="D22" s="5"/>
      <c r="E22" s="5"/>
      <c r="F22" s="5">
        <v>32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6">
        <v>32</v>
      </c>
      <c r="S22" s="9">
        <v>42597</v>
      </c>
    </row>
    <row r="23" spans="1:19">
      <c r="A23" s="4" t="s">
        <v>271</v>
      </c>
      <c r="B23" s="5"/>
      <c r="C23" s="5"/>
      <c r="D23" s="5"/>
      <c r="E23" s="5"/>
      <c r="F23" s="5">
        <v>64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6">
        <v>64</v>
      </c>
      <c r="S23" s="9">
        <v>42653</v>
      </c>
    </row>
    <row r="24" spans="1:19">
      <c r="A24" s="4" t="s">
        <v>210</v>
      </c>
      <c r="B24" s="5"/>
      <c r="C24" s="5"/>
      <c r="D24" s="5"/>
      <c r="E24" s="5"/>
      <c r="F24" s="5">
        <v>32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6">
        <v>32</v>
      </c>
      <c r="S24" s="9">
        <v>42622</v>
      </c>
    </row>
    <row r="25" spans="1:19">
      <c r="A25" s="4" t="s">
        <v>212</v>
      </c>
      <c r="B25" s="5"/>
      <c r="C25" s="5"/>
      <c r="D25" s="5"/>
      <c r="E25" s="5"/>
      <c r="F25" s="5">
        <v>32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16">
        <v>32</v>
      </c>
      <c r="S25" s="9">
        <v>42622</v>
      </c>
    </row>
    <row r="26" spans="1:19">
      <c r="A26" s="4" t="s">
        <v>211</v>
      </c>
      <c r="B26" s="5"/>
      <c r="C26" s="5"/>
      <c r="D26" s="5"/>
      <c r="E26" s="5"/>
      <c r="F26" s="5">
        <v>60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6">
        <v>60</v>
      </c>
      <c r="S26" s="9">
        <v>42622</v>
      </c>
    </row>
    <row r="27" spans="1:19">
      <c r="A27" s="4" t="s">
        <v>213</v>
      </c>
      <c r="B27" s="5"/>
      <c r="C27" s="5"/>
      <c r="D27" s="5"/>
      <c r="E27" s="5"/>
      <c r="F27" s="5">
        <v>32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6">
        <v>32</v>
      </c>
      <c r="S27" s="9">
        <v>42622</v>
      </c>
    </row>
    <row r="28" spans="1:19">
      <c r="A28" s="4" t="s">
        <v>182</v>
      </c>
      <c r="B28" s="5"/>
      <c r="C28" s="5">
        <v>1.43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6">
        <v>1.43</v>
      </c>
      <c r="S28" s="9">
        <v>42591</v>
      </c>
    </row>
    <row r="29" spans="1:19">
      <c r="A29" s="4" t="s">
        <v>182</v>
      </c>
      <c r="B29" s="5"/>
      <c r="C29" s="5">
        <v>1.58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16">
        <v>1.58</v>
      </c>
      <c r="S29" s="9">
        <v>42622</v>
      </c>
    </row>
    <row r="30" spans="1:19">
      <c r="A30" s="4" t="s">
        <v>112</v>
      </c>
      <c r="B30" s="5">
        <v>11587.79</v>
      </c>
      <c r="C30" s="5"/>
      <c r="D30" s="5"/>
      <c r="E30" s="5"/>
      <c r="F30" s="5"/>
      <c r="G30" s="5"/>
      <c r="H30" s="5">
        <v>891.5</v>
      </c>
      <c r="I30" s="5"/>
      <c r="J30" s="5"/>
      <c r="K30" s="5"/>
      <c r="L30" s="5"/>
      <c r="M30" s="5"/>
      <c r="N30" s="5"/>
      <c r="O30" s="5"/>
      <c r="P30" s="5"/>
      <c r="Q30" s="5"/>
      <c r="R30" s="16">
        <v>12479.29</v>
      </c>
      <c r="S30" s="9">
        <v>42622</v>
      </c>
    </row>
    <row r="31" spans="1:19">
      <c r="A31" s="4" t="s">
        <v>245</v>
      </c>
      <c r="B31" s="5"/>
      <c r="C31" s="5"/>
      <c r="D31" s="5">
        <v>188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16">
        <v>188</v>
      </c>
      <c r="S31" s="9">
        <v>42660</v>
      </c>
    </row>
    <row r="32" spans="1:19">
      <c r="A32" s="4" t="s">
        <v>246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>
        <v>900</v>
      </c>
      <c r="Q32" s="5"/>
      <c r="R32" s="16">
        <v>900</v>
      </c>
      <c r="S32" s="9">
        <v>42667</v>
      </c>
    </row>
    <row r="33" spans="1:19">
      <c r="A33" s="4" t="s">
        <v>247</v>
      </c>
      <c r="B33" s="5"/>
      <c r="C33" s="5"/>
      <c r="D33" s="5"/>
      <c r="E33" s="5"/>
      <c r="F33" s="5">
        <v>10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6">
        <v>10</v>
      </c>
      <c r="S33" s="9">
        <v>42667</v>
      </c>
    </row>
    <row r="34" spans="1:19">
      <c r="A34" s="4" t="s">
        <v>182</v>
      </c>
      <c r="B34" s="5"/>
      <c r="C34" s="5">
        <v>1.92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6">
        <v>1.92</v>
      </c>
      <c r="S34" s="9">
        <v>42653</v>
      </c>
    </row>
    <row r="35" spans="1:19">
      <c r="A35" s="4" t="s">
        <v>252</v>
      </c>
      <c r="B35" s="5"/>
      <c r="C35" s="5"/>
      <c r="D35" s="5"/>
      <c r="E35" s="5"/>
      <c r="F35" s="5"/>
      <c r="G35" s="5">
        <v>4000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16">
        <v>4000</v>
      </c>
      <c r="S35" s="9">
        <v>42650</v>
      </c>
    </row>
    <row r="36" spans="1:19">
      <c r="A36" s="4" t="s">
        <v>253</v>
      </c>
      <c r="B36" s="5"/>
      <c r="C36" s="5"/>
      <c r="D36" s="5">
        <v>393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16">
        <v>393</v>
      </c>
      <c r="S36" s="9">
        <v>42685</v>
      </c>
    </row>
    <row r="37" spans="1:19">
      <c r="A37" s="4" t="s">
        <v>254</v>
      </c>
      <c r="B37" s="5"/>
      <c r="C37" s="5"/>
      <c r="D37" s="5"/>
      <c r="E37" s="5"/>
      <c r="F37" s="5">
        <v>16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16">
        <v>16</v>
      </c>
      <c r="S37" s="9">
        <v>42686</v>
      </c>
    </row>
    <row r="38" spans="1:19">
      <c r="A38" s="4" t="s">
        <v>263</v>
      </c>
      <c r="B38" s="5"/>
      <c r="C38" s="5"/>
      <c r="D38" s="5">
        <v>393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16">
        <v>393</v>
      </c>
      <c r="S38" s="9">
        <v>42692</v>
      </c>
    </row>
    <row r="39" spans="1:19">
      <c r="A39" s="4" t="s">
        <v>281</v>
      </c>
      <c r="B39" s="5"/>
      <c r="C39" s="5"/>
      <c r="D39" s="5">
        <v>80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16">
        <v>80</v>
      </c>
      <c r="S39" s="9">
        <v>42698</v>
      </c>
    </row>
    <row r="40" spans="1:19">
      <c r="A40" s="4" t="s">
        <v>112</v>
      </c>
      <c r="B40" s="5"/>
      <c r="C40" s="5"/>
      <c r="D40" s="5"/>
      <c r="E40" s="5"/>
      <c r="F40" s="5"/>
      <c r="G40" s="5">
        <v>5000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16">
        <v>5000</v>
      </c>
      <c r="S40" s="9">
        <v>42565</v>
      </c>
    </row>
    <row r="41" spans="1:19">
      <c r="A41" s="4" t="s">
        <v>269</v>
      </c>
      <c r="B41" s="5"/>
      <c r="C41" s="5"/>
      <c r="D41" s="5">
        <v>376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16">
        <v>376</v>
      </c>
      <c r="S41" s="9">
        <v>42698</v>
      </c>
    </row>
    <row r="42" spans="1:19">
      <c r="A42" s="4" t="s">
        <v>272</v>
      </c>
      <c r="B42" s="5"/>
      <c r="C42" s="5"/>
      <c r="D42" s="5"/>
      <c r="E42" s="5"/>
      <c r="F42" s="5">
        <v>60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6">
        <v>60</v>
      </c>
      <c r="S42" s="9">
        <v>42702</v>
      </c>
    </row>
    <row r="43" spans="1:19">
      <c r="A43" s="4" t="s">
        <v>273</v>
      </c>
      <c r="B43" s="5"/>
      <c r="C43" s="5"/>
      <c r="D43" s="5"/>
      <c r="E43" s="5"/>
      <c r="F43" s="5">
        <v>60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16">
        <v>60</v>
      </c>
      <c r="S43" s="9">
        <v>42702</v>
      </c>
    </row>
    <row r="44" spans="1:19">
      <c r="A44" s="4" t="s">
        <v>274</v>
      </c>
      <c r="B44" s="5"/>
      <c r="C44" s="5"/>
      <c r="D44" s="5"/>
      <c r="E44" s="5"/>
      <c r="F44" s="5">
        <v>32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16">
        <v>32</v>
      </c>
      <c r="S44" s="9">
        <v>42702</v>
      </c>
    </row>
    <row r="45" spans="1:19">
      <c r="A45" s="4" t="s">
        <v>275</v>
      </c>
      <c r="B45" s="5"/>
      <c r="C45" s="5"/>
      <c r="D45" s="5"/>
      <c r="E45" s="5"/>
      <c r="F45" s="5">
        <v>32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16">
        <v>32</v>
      </c>
      <c r="S45" s="9">
        <v>42702</v>
      </c>
    </row>
    <row r="46" spans="1:19">
      <c r="A46" s="4" t="s">
        <v>182</v>
      </c>
      <c r="B46" s="5"/>
      <c r="C46" s="5">
        <v>1.66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16">
        <v>1.66</v>
      </c>
      <c r="S46" s="9">
        <v>42683</v>
      </c>
    </row>
    <row r="47" spans="1:19">
      <c r="A47" s="4" t="s">
        <v>280</v>
      </c>
      <c r="B47" s="5"/>
      <c r="C47" s="5"/>
      <c r="D47" s="5">
        <v>88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16">
        <v>88</v>
      </c>
      <c r="S47" s="9">
        <v>42720</v>
      </c>
    </row>
    <row r="48" spans="1:19">
      <c r="A48" s="4" t="s">
        <v>286</v>
      </c>
      <c r="B48" s="5"/>
      <c r="C48" s="5"/>
      <c r="D48" s="5"/>
      <c r="E48" s="5"/>
      <c r="F48" s="5">
        <v>32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16">
        <v>32</v>
      </c>
      <c r="S48" s="9">
        <v>42723</v>
      </c>
    </row>
    <row r="49" spans="1:19">
      <c r="A49" s="4" t="s">
        <v>285</v>
      </c>
      <c r="B49" s="5"/>
      <c r="C49" s="5"/>
      <c r="D49" s="5"/>
      <c r="E49" s="5"/>
      <c r="F49" s="5">
        <v>32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16">
        <v>32</v>
      </c>
      <c r="S49" s="9">
        <v>42723</v>
      </c>
    </row>
    <row r="50" spans="1:19">
      <c r="A50" s="4" t="s">
        <v>284</v>
      </c>
      <c r="B50" s="5"/>
      <c r="C50" s="5"/>
      <c r="D50" s="5"/>
      <c r="E50" s="5"/>
      <c r="F50" s="5">
        <v>60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16">
        <v>60</v>
      </c>
      <c r="S50" s="9">
        <v>42723</v>
      </c>
    </row>
    <row r="51" spans="1:19">
      <c r="A51" s="4" t="s">
        <v>283</v>
      </c>
      <c r="B51" s="5"/>
      <c r="C51" s="5"/>
      <c r="D51" s="5"/>
      <c r="E51" s="5"/>
      <c r="F51" s="5">
        <v>60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16">
        <v>60</v>
      </c>
      <c r="S51" s="9">
        <v>42723</v>
      </c>
    </row>
    <row r="52" spans="1:19">
      <c r="A52" s="4" t="s">
        <v>182</v>
      </c>
      <c r="B52" s="5"/>
      <c r="C52" s="5">
        <v>1.65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16">
        <v>1.65</v>
      </c>
      <c r="S52" s="9">
        <v>42713</v>
      </c>
    </row>
    <row r="53" spans="1:19">
      <c r="A53" s="4" t="s">
        <v>294</v>
      </c>
      <c r="B53" s="5"/>
      <c r="C53" s="5"/>
      <c r="D53" s="5"/>
      <c r="E53" s="5"/>
      <c r="F53" s="5">
        <v>60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16">
        <v>60</v>
      </c>
      <c r="S53" s="9">
        <v>42724</v>
      </c>
    </row>
    <row r="54" spans="1:19">
      <c r="A54" s="4" t="s">
        <v>289</v>
      </c>
      <c r="B54" s="5"/>
      <c r="C54" s="5"/>
      <c r="D54" s="5"/>
      <c r="E54" s="5"/>
      <c r="F54" s="5"/>
      <c r="G54" s="5"/>
      <c r="H54" s="5"/>
      <c r="I54" s="5"/>
      <c r="J54" s="5"/>
      <c r="K54" s="5">
        <v>90.54</v>
      </c>
      <c r="L54" s="5"/>
      <c r="M54" s="5"/>
      <c r="N54" s="5"/>
      <c r="O54" s="5"/>
      <c r="P54" s="5"/>
      <c r="Q54" s="5"/>
      <c r="R54" s="16">
        <v>90.54</v>
      </c>
      <c r="S54" s="9">
        <v>42736</v>
      </c>
    </row>
    <row r="55" spans="1:19">
      <c r="A55" s="4" t="s">
        <v>182</v>
      </c>
      <c r="B55" s="5"/>
      <c r="C55" s="5">
        <v>1.65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6">
        <v>1.65</v>
      </c>
      <c r="S55" s="9">
        <v>42744</v>
      </c>
    </row>
    <row r="56" spans="1:19">
      <c r="A56" s="4" t="s">
        <v>290</v>
      </c>
      <c r="B56" s="5"/>
      <c r="C56" s="5"/>
      <c r="D56" s="5">
        <v>376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6">
        <v>376</v>
      </c>
      <c r="S56" s="9">
        <v>42765</v>
      </c>
    </row>
    <row r="57" spans="1:19">
      <c r="A57" s="4" t="s">
        <v>112</v>
      </c>
      <c r="B57" s="5"/>
      <c r="C57" s="5"/>
      <c r="D57" s="5"/>
      <c r="E57" s="5">
        <v>547.73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6">
        <v>547.73</v>
      </c>
      <c r="S57" s="9">
        <v>42754</v>
      </c>
    </row>
    <row r="58" spans="1:19">
      <c r="A58" s="4" t="s">
        <v>292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>
        <v>12.88</v>
      </c>
      <c r="Q58" s="5"/>
      <c r="R58" s="16">
        <v>12.88</v>
      </c>
      <c r="S58" s="9">
        <v>42768</v>
      </c>
    </row>
    <row r="59" spans="1:19">
      <c r="A59" s="4" t="s">
        <v>182</v>
      </c>
      <c r="B59" s="5"/>
      <c r="C59" s="5">
        <v>1.58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16">
        <v>1.58</v>
      </c>
      <c r="S59" s="9">
        <v>42775</v>
      </c>
    </row>
    <row r="60" spans="1:19">
      <c r="A60" s="4" t="s">
        <v>293</v>
      </c>
      <c r="B60" s="5"/>
      <c r="C60" s="5"/>
      <c r="D60" s="5">
        <v>185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16">
        <v>185</v>
      </c>
      <c r="S60" s="9">
        <v>42779</v>
      </c>
    </row>
    <row r="61" spans="1:19">
      <c r="A61" s="4" t="s">
        <v>296</v>
      </c>
      <c r="B61" s="5"/>
      <c r="C61" s="5"/>
      <c r="D61" s="5"/>
      <c r="E61" s="5"/>
      <c r="F61" s="5">
        <v>60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16">
        <v>60</v>
      </c>
      <c r="S61" s="9">
        <v>42790</v>
      </c>
    </row>
    <row r="62" spans="1:19">
      <c r="A62" s="4" t="s">
        <v>297</v>
      </c>
      <c r="B62" s="5"/>
      <c r="C62" s="5"/>
      <c r="D62" s="5"/>
      <c r="E62" s="5"/>
      <c r="F62" s="5">
        <v>20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16">
        <v>20</v>
      </c>
      <c r="S62" s="9">
        <v>42790</v>
      </c>
    </row>
    <row r="63" spans="1:19">
      <c r="A63" s="4" t="s">
        <v>298</v>
      </c>
      <c r="B63" s="5"/>
      <c r="C63" s="5"/>
      <c r="D63" s="5"/>
      <c r="E63" s="5"/>
      <c r="F63" s="5">
        <v>32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6">
        <v>32</v>
      </c>
      <c r="S63" s="9">
        <v>42790</v>
      </c>
    </row>
    <row r="64" spans="1:19">
      <c r="A64" s="4" t="s">
        <v>299</v>
      </c>
      <c r="B64" s="5"/>
      <c r="C64" s="5"/>
      <c r="D64" s="5"/>
      <c r="E64" s="5"/>
      <c r="F64" s="5">
        <v>10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16">
        <v>10</v>
      </c>
      <c r="S64" s="9">
        <v>42790</v>
      </c>
    </row>
    <row r="65" spans="1:19">
      <c r="A65" s="4" t="s">
        <v>300</v>
      </c>
      <c r="B65" s="5"/>
      <c r="C65" s="5"/>
      <c r="D65" s="5"/>
      <c r="E65" s="5"/>
      <c r="F65" s="5">
        <v>16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16">
        <v>16</v>
      </c>
      <c r="S65" s="9">
        <v>42790</v>
      </c>
    </row>
    <row r="66" spans="1:19">
      <c r="A66" s="4" t="s">
        <v>301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>
        <v>200</v>
      </c>
      <c r="P66" s="5"/>
      <c r="Q66" s="5"/>
      <c r="R66" s="16">
        <v>200</v>
      </c>
      <c r="S66" s="9">
        <v>42796</v>
      </c>
    </row>
    <row r="67" spans="1:19">
      <c r="A67" s="4" t="s">
        <v>182</v>
      </c>
      <c r="B67" s="5"/>
      <c r="C67" s="5">
        <v>1.43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16">
        <v>1.43</v>
      </c>
      <c r="S67" s="9">
        <v>42803</v>
      </c>
    </row>
    <row r="68" spans="1:19">
      <c r="A68" s="4" t="s">
        <v>309</v>
      </c>
      <c r="B68" s="5"/>
      <c r="C68" s="5"/>
      <c r="D68" s="5"/>
      <c r="E68" s="5"/>
      <c r="F68" s="5">
        <v>32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16">
        <v>32</v>
      </c>
      <c r="S68" s="9">
        <v>42786</v>
      </c>
    </row>
    <row r="69" spans="1:19">
      <c r="A69" s="4" t="s">
        <v>303</v>
      </c>
      <c r="B69" s="5"/>
      <c r="C69" s="5"/>
      <c r="D69" s="5"/>
      <c r="E69" s="5">
        <v>547.73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16">
        <v>547.73</v>
      </c>
      <c r="S69" s="9">
        <v>42783</v>
      </c>
    </row>
    <row r="70" spans="1:19">
      <c r="A70" s="4" t="s">
        <v>305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>
        <v>2735.72</v>
      </c>
      <c r="R70" s="16">
        <v>2735.72</v>
      </c>
      <c r="S70" s="9">
        <v>42801</v>
      </c>
    </row>
    <row r="71" spans="1:19">
      <c r="A71" s="4" t="s">
        <v>310</v>
      </c>
      <c r="B71" s="5"/>
      <c r="C71" s="5"/>
      <c r="D71" s="5"/>
      <c r="E71" s="5"/>
      <c r="F71" s="5">
        <v>32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16">
        <v>32</v>
      </c>
      <c r="S71" s="9">
        <v>42821</v>
      </c>
    </row>
    <row r="72" spans="1:19">
      <c r="A72" s="4" t="s">
        <v>342</v>
      </c>
      <c r="B72" s="5"/>
      <c r="C72" s="5"/>
      <c r="D72" s="5">
        <v>188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16">
        <v>188</v>
      </c>
      <c r="S72" s="9">
        <v>42821</v>
      </c>
    </row>
    <row r="73" spans="1:19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16"/>
      <c r="S73" s="9"/>
    </row>
    <row r="74" spans="1:19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16"/>
      <c r="S74" s="9"/>
    </row>
    <row r="75" spans="1:19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6"/>
      <c r="S75" s="9"/>
    </row>
    <row r="76" spans="1:19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6"/>
      <c r="S76" s="9"/>
    </row>
    <row r="77" spans="1:19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6">
        <f>SUM(R4:R76)</f>
        <v>91272.159999999989</v>
      </c>
      <c r="S77" s="9"/>
    </row>
    <row r="78" spans="1:19">
      <c r="A78" s="4"/>
      <c r="B78" s="16">
        <f t="shared" ref="B78:L78" si="0">SUM(B4:B77)</f>
        <v>23175.59</v>
      </c>
      <c r="C78" s="16">
        <f t="shared" si="0"/>
        <v>18.77</v>
      </c>
      <c r="D78" s="16">
        <f t="shared" si="0"/>
        <v>3036</v>
      </c>
      <c r="E78" s="16">
        <f t="shared" si="0"/>
        <v>1095.46</v>
      </c>
      <c r="F78" s="16">
        <f t="shared" si="0"/>
        <v>1227</v>
      </c>
      <c r="G78" s="16">
        <f t="shared" si="0"/>
        <v>13758.4</v>
      </c>
      <c r="H78" s="16">
        <f t="shared" si="0"/>
        <v>1783</v>
      </c>
      <c r="I78" s="16">
        <f t="shared" si="0"/>
        <v>25778.92</v>
      </c>
      <c r="J78" s="16">
        <f t="shared" si="0"/>
        <v>69.59</v>
      </c>
      <c r="K78" s="16">
        <f t="shared" si="0"/>
        <v>7970.23</v>
      </c>
      <c r="L78" s="16">
        <f t="shared" si="0"/>
        <v>7349.14</v>
      </c>
      <c r="M78" s="16">
        <v>0</v>
      </c>
      <c r="N78" s="16">
        <v>0</v>
      </c>
      <c r="O78" s="16">
        <f>SUM(O4:O77)</f>
        <v>200</v>
      </c>
      <c r="P78" s="16">
        <f>SUM(P4:P77)</f>
        <v>912.88</v>
      </c>
      <c r="Q78" s="16">
        <f>SUM(Q4:Q77)</f>
        <v>4897.18</v>
      </c>
      <c r="R78" s="16">
        <f>SUM(B78:Q78)</f>
        <v>91272.16</v>
      </c>
      <c r="S78" s="9"/>
    </row>
    <row r="79" spans="1:19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6"/>
      <c r="S79" s="9"/>
    </row>
    <row r="80" spans="1:19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6"/>
      <c r="S80" s="9"/>
    </row>
    <row r="81" spans="1:19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16"/>
      <c r="S81" s="9"/>
    </row>
    <row r="82" spans="1:19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16"/>
      <c r="S82" s="9"/>
    </row>
    <row r="83" spans="1:19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16"/>
      <c r="S83" s="9"/>
    </row>
    <row r="84" spans="1:19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16"/>
      <c r="S84" s="9"/>
    </row>
    <row r="85" spans="1:19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16"/>
      <c r="S85" s="9"/>
    </row>
    <row r="86" spans="1:19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16"/>
      <c r="S86" s="9"/>
    </row>
    <row r="87" spans="1:19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16"/>
      <c r="S87" s="9"/>
    </row>
    <row r="88" spans="1:19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16"/>
      <c r="S88" s="9"/>
    </row>
    <row r="89" spans="1:19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16"/>
      <c r="S89" s="9"/>
    </row>
    <row r="90" spans="1:19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16"/>
      <c r="S90" s="9"/>
    </row>
    <row r="91" spans="1:19">
      <c r="M91" s="6"/>
      <c r="N91" s="6"/>
      <c r="O91" s="6"/>
      <c r="P91" s="6"/>
      <c r="Q91" s="6"/>
      <c r="R91" s="4"/>
      <c r="S91" s="4"/>
    </row>
    <row r="92" spans="1:19">
      <c r="M92" s="6"/>
      <c r="N92" s="6"/>
      <c r="O92" s="6"/>
      <c r="P92" s="6"/>
      <c r="Q92" s="6"/>
      <c r="R92" s="4"/>
      <c r="S92" s="4"/>
    </row>
    <row r="93" spans="1:19">
      <c r="M93" s="6"/>
      <c r="N93" s="6"/>
      <c r="O93" s="6"/>
      <c r="P93" s="6"/>
      <c r="Q93" s="6"/>
      <c r="R93" s="4"/>
      <c r="S93" s="4"/>
    </row>
    <row r="94" spans="1:19">
      <c r="M94" s="6"/>
      <c r="N94" s="6"/>
      <c r="O94" s="6"/>
      <c r="P94" s="6"/>
      <c r="Q94" s="6"/>
      <c r="R94" s="4"/>
      <c r="S94" s="4"/>
    </row>
    <row r="95" spans="1:19">
      <c r="M95" s="6"/>
      <c r="N95" s="6"/>
      <c r="O95" s="6"/>
      <c r="P95" s="6"/>
      <c r="Q95" s="6"/>
      <c r="R95" s="4"/>
      <c r="S95" s="4"/>
    </row>
    <row r="96" spans="1:19">
      <c r="M96" s="6"/>
      <c r="N96" s="6"/>
      <c r="O96" s="6"/>
      <c r="P96" s="6"/>
      <c r="Q96" s="6"/>
      <c r="R96" s="4"/>
      <c r="S96" s="4"/>
    </row>
    <row r="97" spans="13:19">
      <c r="M97" s="6"/>
      <c r="N97" s="6"/>
      <c r="O97" s="6"/>
      <c r="P97" s="6"/>
      <c r="Q97" s="6"/>
      <c r="R97" s="4"/>
      <c r="S97" s="4"/>
    </row>
    <row r="98" spans="13:19">
      <c r="M98" s="6"/>
      <c r="N98" s="6"/>
      <c r="O98" s="6"/>
      <c r="P98" s="6"/>
      <c r="Q98" s="6"/>
      <c r="R98" s="4"/>
      <c r="S98" s="4"/>
    </row>
    <row r="99" spans="13:19">
      <c r="M99" s="6"/>
      <c r="N99" s="6"/>
      <c r="O99" s="6"/>
      <c r="P99" s="6"/>
      <c r="Q99" s="6"/>
      <c r="R99" s="4"/>
      <c r="S99" s="4"/>
    </row>
    <row r="100" spans="13:19">
      <c r="M100" s="6"/>
      <c r="N100" s="6"/>
      <c r="O100" s="6"/>
      <c r="P100" s="6"/>
      <c r="Q100" s="6"/>
      <c r="R100" s="4"/>
      <c r="S100" s="4"/>
    </row>
    <row r="101" spans="13:19">
      <c r="M101" s="6"/>
      <c r="N101" s="6"/>
      <c r="O101" s="6"/>
      <c r="P101" s="6"/>
      <c r="Q101" s="6"/>
      <c r="R101" s="4"/>
      <c r="S101" s="4"/>
    </row>
    <row r="102" spans="13:19">
      <c r="M102" s="6"/>
      <c r="N102" s="6"/>
      <c r="O102" s="6"/>
      <c r="P102" s="6"/>
      <c r="Q102" s="6"/>
      <c r="R102" s="4"/>
      <c r="S102" s="4"/>
    </row>
    <row r="103" spans="13:19">
      <c r="M103" s="6"/>
      <c r="N103" s="6"/>
      <c r="O103" s="6"/>
      <c r="P103" s="6"/>
      <c r="Q103" s="6"/>
      <c r="R103" s="4"/>
      <c r="S103" s="4"/>
    </row>
    <row r="104" spans="13:19">
      <c r="M104" s="6"/>
      <c r="N104" s="6"/>
      <c r="O104" s="6"/>
      <c r="P104" s="6"/>
      <c r="Q104" s="6"/>
      <c r="R104" s="4"/>
      <c r="S104" s="4"/>
    </row>
    <row r="105" spans="13:19">
      <c r="M105" s="6"/>
      <c r="N105" s="6"/>
      <c r="O105" s="6"/>
      <c r="P105" s="6"/>
      <c r="Q105" s="6"/>
      <c r="R105" s="4"/>
      <c r="S105" s="4"/>
    </row>
    <row r="106" spans="13:19">
      <c r="M106" s="6"/>
      <c r="N106" s="6"/>
      <c r="O106" s="6"/>
      <c r="P106" s="6"/>
      <c r="Q106" s="6"/>
      <c r="R106" s="4"/>
      <c r="S106" s="4"/>
    </row>
    <row r="107" spans="13:19">
      <c r="M107" s="6"/>
      <c r="N107" s="6"/>
      <c r="O107" s="6"/>
      <c r="P107" s="6"/>
      <c r="Q107" s="6"/>
      <c r="R107" s="4"/>
      <c r="S107" s="4"/>
    </row>
    <row r="108" spans="13:19">
      <c r="M108" s="6"/>
      <c r="N108" s="6"/>
      <c r="O108" s="6"/>
      <c r="P108" s="6"/>
      <c r="Q108" s="6"/>
      <c r="R108" s="4"/>
      <c r="S108" s="4"/>
    </row>
    <row r="109" spans="13:19">
      <c r="M109" s="6"/>
      <c r="N109" s="6"/>
      <c r="O109" s="6"/>
      <c r="P109" s="6"/>
      <c r="Q109" s="6"/>
      <c r="R109" s="4"/>
      <c r="S109" s="4"/>
    </row>
    <row r="110" spans="13:19">
      <c r="M110" s="6"/>
      <c r="N110" s="6"/>
      <c r="O110" s="6"/>
      <c r="P110" s="6"/>
      <c r="Q110" s="6"/>
      <c r="R110" s="4"/>
      <c r="S110" s="4"/>
    </row>
    <row r="111" spans="13:19">
      <c r="M111" s="6"/>
      <c r="N111" s="6"/>
      <c r="O111" s="6"/>
      <c r="P111" s="6"/>
      <c r="Q111" s="6"/>
      <c r="R111" s="4"/>
      <c r="S111" s="4"/>
    </row>
    <row r="112" spans="13:19">
      <c r="M112" s="6"/>
      <c r="N112" s="6"/>
      <c r="O112" s="6"/>
      <c r="P112" s="6"/>
      <c r="Q112" s="6"/>
      <c r="R112" s="4"/>
      <c r="S112" s="4"/>
    </row>
    <row r="113" spans="13:19">
      <c r="M113" s="6"/>
      <c r="N113" s="6"/>
      <c r="O113" s="6"/>
      <c r="P113" s="6"/>
      <c r="Q113" s="6"/>
      <c r="R113" s="4"/>
      <c r="S113" s="4"/>
    </row>
    <row r="114" spans="13:19">
      <c r="M114" s="6"/>
      <c r="N114" s="6"/>
      <c r="O114" s="6"/>
      <c r="P114" s="6"/>
      <c r="Q114" s="6"/>
      <c r="R114" s="4"/>
      <c r="S114" s="4"/>
    </row>
    <row r="115" spans="13:19">
      <c r="M115" s="6"/>
      <c r="N115" s="6"/>
      <c r="O115" s="6"/>
      <c r="P115" s="6"/>
      <c r="Q115" s="6"/>
      <c r="R115" s="4"/>
      <c r="S115" s="4"/>
    </row>
    <row r="116" spans="13:19">
      <c r="M116" s="6"/>
      <c r="N116" s="6"/>
      <c r="O116" s="6"/>
      <c r="P116" s="6"/>
      <c r="Q116" s="6"/>
      <c r="R116" s="4"/>
      <c r="S116" s="4"/>
    </row>
    <row r="117" spans="13:19">
      <c r="M117" s="6"/>
      <c r="N117" s="6"/>
      <c r="O117" s="6"/>
      <c r="P117" s="6"/>
      <c r="Q117" s="6"/>
      <c r="R117" s="4"/>
      <c r="S117" s="4"/>
    </row>
    <row r="118" spans="13:19">
      <c r="M118" s="6"/>
      <c r="N118" s="6"/>
      <c r="O118" s="6"/>
      <c r="P118" s="6"/>
      <c r="Q118" s="6"/>
      <c r="R118" s="4"/>
      <c r="S118" s="4"/>
    </row>
    <row r="119" spans="13:19">
      <c r="M119" s="6"/>
      <c r="N119" s="6"/>
      <c r="O119" s="6"/>
      <c r="P119" s="6"/>
      <c r="Q119" s="6"/>
      <c r="R119" s="4"/>
      <c r="S119" s="4"/>
    </row>
    <row r="120" spans="13:19">
      <c r="M120" s="6"/>
      <c r="N120" s="6"/>
      <c r="O120" s="6"/>
      <c r="P120" s="6"/>
      <c r="Q120" s="6"/>
      <c r="R120" s="4"/>
      <c r="S120" s="4"/>
    </row>
    <row r="121" spans="13:19">
      <c r="M121" s="6"/>
      <c r="N121" s="6"/>
      <c r="O121" s="6"/>
      <c r="P121" s="6"/>
      <c r="Q121" s="6"/>
      <c r="R121" s="4"/>
      <c r="S121" s="4"/>
    </row>
    <row r="122" spans="13:19">
      <c r="M122" s="6"/>
      <c r="N122" s="6"/>
      <c r="O122" s="6"/>
      <c r="P122" s="6"/>
      <c r="Q122" s="6"/>
      <c r="R122" s="4"/>
      <c r="S122" s="4"/>
    </row>
    <row r="123" spans="13:19">
      <c r="M123" s="6"/>
      <c r="N123" s="6"/>
      <c r="O123" s="6"/>
      <c r="P123" s="6"/>
      <c r="Q123" s="6"/>
      <c r="R123" s="4"/>
      <c r="S123" s="4"/>
    </row>
    <row r="124" spans="13:19">
      <c r="M124" s="6"/>
      <c r="N124" s="6"/>
      <c r="O124" s="6"/>
      <c r="P124" s="6"/>
      <c r="Q124" s="6"/>
      <c r="R124" s="4"/>
      <c r="S124" s="4"/>
    </row>
    <row r="125" spans="13:19">
      <c r="M125" s="6"/>
      <c r="N125" s="6"/>
      <c r="O125" s="6"/>
      <c r="P125" s="6"/>
      <c r="Q125" s="6"/>
      <c r="R125" s="4"/>
      <c r="S125" s="4"/>
    </row>
    <row r="126" spans="13:19">
      <c r="M126" s="6"/>
      <c r="N126" s="6"/>
      <c r="O126" s="6"/>
      <c r="P126" s="6"/>
      <c r="Q126" s="6"/>
      <c r="R126" s="4"/>
      <c r="S126" s="4"/>
    </row>
    <row r="127" spans="13:19">
      <c r="M127" s="6"/>
      <c r="N127" s="6"/>
      <c r="O127" s="6"/>
      <c r="P127" s="6"/>
      <c r="Q127" s="6"/>
      <c r="R127" s="4"/>
      <c r="S127" s="4"/>
    </row>
    <row r="128" spans="13:19">
      <c r="M128" s="6"/>
      <c r="N128" s="6"/>
      <c r="O128" s="6"/>
      <c r="P128" s="6"/>
      <c r="Q128" s="6"/>
      <c r="R128" s="4"/>
      <c r="S128" s="4"/>
    </row>
    <row r="129" spans="13:19">
      <c r="M129" s="6"/>
      <c r="N129" s="6"/>
      <c r="O129" s="6"/>
      <c r="P129" s="6"/>
      <c r="Q129" s="6"/>
      <c r="R129" s="4"/>
      <c r="S129" s="4"/>
    </row>
    <row r="130" spans="13:19">
      <c r="M130" s="6"/>
      <c r="N130" s="6"/>
      <c r="O130" s="6"/>
      <c r="P130" s="6"/>
      <c r="Q130" s="6"/>
      <c r="R130" s="4"/>
      <c r="S130" s="4"/>
    </row>
    <row r="131" spans="13:19">
      <c r="M131" s="6"/>
      <c r="N131" s="6"/>
      <c r="O131" s="6"/>
      <c r="P131" s="6"/>
      <c r="Q131" s="6"/>
      <c r="R131" s="4"/>
      <c r="S131" s="4"/>
    </row>
    <row r="132" spans="13:19">
      <c r="M132" s="6"/>
      <c r="N132" s="6"/>
      <c r="O132" s="6"/>
      <c r="P132" s="6"/>
      <c r="Q132" s="6"/>
      <c r="R132" s="4"/>
      <c r="S132" s="4"/>
    </row>
    <row r="133" spans="13:19">
      <c r="M133" s="6"/>
      <c r="N133" s="6"/>
      <c r="O133" s="6"/>
      <c r="P133" s="6"/>
      <c r="Q133" s="6"/>
      <c r="R133" s="4"/>
      <c r="S133" s="4"/>
    </row>
    <row r="134" spans="13:19">
      <c r="M134" s="6"/>
      <c r="N134" s="6"/>
      <c r="O134" s="6"/>
      <c r="P134" s="6"/>
      <c r="Q134" s="6"/>
      <c r="R134" s="4"/>
      <c r="S134" s="4"/>
    </row>
    <row r="135" spans="13:19">
      <c r="M135" s="6"/>
      <c r="N135" s="6"/>
      <c r="O135" s="6"/>
      <c r="P135" s="6"/>
      <c r="Q135" s="6"/>
      <c r="R135" s="4"/>
      <c r="S135" s="4"/>
    </row>
    <row r="136" spans="13:19">
      <c r="M136" s="6"/>
      <c r="N136" s="6"/>
      <c r="O136" s="6"/>
      <c r="P136" s="6"/>
      <c r="Q136" s="6"/>
      <c r="R136" s="4"/>
      <c r="S136" s="4"/>
    </row>
    <row r="137" spans="13:19">
      <c r="M137" s="6"/>
      <c r="N137" s="6"/>
      <c r="O137" s="6"/>
      <c r="P137" s="6"/>
      <c r="Q137" s="6"/>
      <c r="R137" s="4"/>
      <c r="S137" s="4"/>
    </row>
    <row r="138" spans="13:19">
      <c r="M138" s="6"/>
      <c r="N138" s="6"/>
      <c r="O138" s="6"/>
      <c r="P138" s="6"/>
      <c r="Q138" s="6"/>
      <c r="R138" s="4"/>
      <c r="S138" s="4"/>
    </row>
    <row r="139" spans="13:19">
      <c r="M139" s="6"/>
      <c r="N139" s="6"/>
      <c r="O139" s="6"/>
      <c r="P139" s="6"/>
      <c r="Q139" s="6"/>
      <c r="R139" s="4"/>
      <c r="S139" s="4"/>
    </row>
    <row r="140" spans="13:19">
      <c r="M140" s="6"/>
      <c r="N140" s="6"/>
      <c r="O140" s="6"/>
      <c r="P140" s="6"/>
      <c r="Q140" s="6"/>
      <c r="R140" s="4"/>
      <c r="S140" s="4"/>
    </row>
    <row r="141" spans="13:19">
      <c r="M141" s="6"/>
      <c r="N141" s="6"/>
      <c r="O141" s="6"/>
      <c r="P141" s="6"/>
      <c r="Q141" s="6"/>
      <c r="R141" s="4"/>
      <c r="S141" s="4"/>
    </row>
    <row r="142" spans="13:19">
      <c r="M142" s="6"/>
      <c r="N142" s="6"/>
      <c r="O142" s="6"/>
      <c r="P142" s="6"/>
      <c r="Q142" s="6"/>
      <c r="R142" s="4"/>
      <c r="S142" s="4"/>
    </row>
    <row r="143" spans="13:19">
      <c r="M143" s="6"/>
      <c r="N143" s="6"/>
      <c r="O143" s="6"/>
      <c r="P143" s="6"/>
      <c r="Q143" s="6"/>
      <c r="R143" s="4"/>
      <c r="S143" s="4"/>
    </row>
    <row r="144" spans="13:19">
      <c r="M144" s="6"/>
      <c r="N144" s="6"/>
      <c r="O144" s="6"/>
      <c r="P144" s="6"/>
      <c r="Q144" s="6"/>
      <c r="R144" s="4"/>
      <c r="S144" s="4"/>
    </row>
    <row r="145" spans="13:19">
      <c r="M145" s="6"/>
      <c r="N145" s="6"/>
      <c r="O145" s="6"/>
      <c r="P145" s="6"/>
      <c r="Q145" s="6"/>
      <c r="R145" s="4"/>
      <c r="S145" s="4"/>
    </row>
    <row r="146" spans="13:19">
      <c r="M146" s="6"/>
      <c r="N146" s="6"/>
      <c r="O146" s="6"/>
      <c r="P146" s="6"/>
      <c r="Q146" s="6"/>
      <c r="R146" s="4"/>
      <c r="S146" s="4"/>
    </row>
    <row r="147" spans="13:19">
      <c r="M147" s="6"/>
      <c r="N147" s="6"/>
      <c r="O147" s="6"/>
      <c r="P147" s="6"/>
      <c r="Q147" s="6"/>
      <c r="R147" s="4"/>
      <c r="S147" s="4"/>
    </row>
    <row r="148" spans="13:19">
      <c r="M148" s="6"/>
      <c r="N148" s="6"/>
      <c r="O148" s="6"/>
      <c r="P148" s="6"/>
      <c r="Q148" s="6"/>
      <c r="R148" s="4"/>
      <c r="S148" s="4"/>
    </row>
    <row r="149" spans="13:19">
      <c r="M149" s="6"/>
      <c r="N149" s="6"/>
      <c r="O149" s="6"/>
      <c r="P149" s="6"/>
      <c r="Q149" s="6"/>
      <c r="R149" s="4"/>
      <c r="S149" s="4"/>
    </row>
    <row r="150" spans="13:19">
      <c r="M150" s="6"/>
      <c r="N150" s="6"/>
      <c r="O150" s="6"/>
      <c r="P150" s="6"/>
      <c r="Q150" s="6"/>
      <c r="R150" s="4"/>
      <c r="S150" s="4"/>
    </row>
    <row r="151" spans="13:19">
      <c r="M151" s="6"/>
      <c r="N151" s="6"/>
      <c r="O151" s="6"/>
      <c r="P151" s="6"/>
      <c r="Q151" s="6"/>
      <c r="R151" s="4"/>
      <c r="S151" s="4"/>
    </row>
    <row r="152" spans="13:19">
      <c r="M152" s="6"/>
      <c r="N152" s="6"/>
      <c r="O152" s="6"/>
      <c r="P152" s="6"/>
      <c r="Q152" s="6"/>
      <c r="R152" s="4"/>
      <c r="S152" s="4"/>
    </row>
    <row r="153" spans="13:19">
      <c r="M153" s="6"/>
      <c r="N153" s="6"/>
      <c r="O153" s="6"/>
      <c r="P153" s="6"/>
      <c r="Q153" s="6"/>
      <c r="R153" s="4"/>
      <c r="S153" s="4"/>
    </row>
    <row r="154" spans="13:19">
      <c r="M154" s="6"/>
      <c r="N154" s="6"/>
      <c r="O154" s="6"/>
      <c r="P154" s="6"/>
      <c r="Q154" s="6"/>
      <c r="R154" s="4"/>
      <c r="S154" s="4"/>
    </row>
    <row r="155" spans="13:19">
      <c r="M155" s="6"/>
      <c r="N155" s="6"/>
      <c r="O155" s="6"/>
      <c r="P155" s="6"/>
      <c r="Q155" s="6"/>
      <c r="R155" s="4"/>
      <c r="S155" s="4"/>
    </row>
    <row r="156" spans="13:19">
      <c r="M156" s="6"/>
      <c r="N156" s="6"/>
      <c r="O156" s="6"/>
      <c r="P156" s="6"/>
      <c r="Q156" s="6"/>
      <c r="R156" s="4"/>
      <c r="S156" s="4"/>
    </row>
    <row r="157" spans="13:19">
      <c r="M157" s="6"/>
      <c r="N157" s="6"/>
      <c r="O157" s="6"/>
      <c r="P157" s="6"/>
      <c r="Q157" s="6"/>
      <c r="R157" s="4"/>
      <c r="S157" s="4"/>
    </row>
    <row r="158" spans="13:19">
      <c r="M158" s="6"/>
      <c r="N158" s="6"/>
      <c r="O158" s="6"/>
      <c r="P158" s="6"/>
      <c r="Q158" s="6"/>
      <c r="R158" s="4"/>
      <c r="S158" s="4"/>
    </row>
    <row r="159" spans="13:19">
      <c r="M159" s="6"/>
      <c r="N159" s="6"/>
      <c r="O159" s="6"/>
      <c r="P159" s="6"/>
      <c r="Q159" s="6"/>
      <c r="R159" s="4"/>
      <c r="S159" s="4"/>
    </row>
    <row r="160" spans="13:19">
      <c r="M160" s="6"/>
      <c r="N160" s="6"/>
      <c r="O160" s="6"/>
      <c r="P160" s="6"/>
      <c r="Q160" s="6"/>
      <c r="R160" s="4"/>
      <c r="S160" s="4"/>
    </row>
    <row r="161" spans="13:19">
      <c r="M161" s="6"/>
      <c r="N161" s="6"/>
      <c r="O161" s="6"/>
      <c r="P161" s="6"/>
      <c r="Q161" s="6"/>
      <c r="R161" s="4"/>
      <c r="S161" s="4"/>
    </row>
    <row r="162" spans="13:19">
      <c r="M162" s="6"/>
      <c r="N162" s="6"/>
      <c r="O162" s="6"/>
      <c r="P162" s="6"/>
      <c r="Q162" s="6"/>
      <c r="R162" s="4"/>
      <c r="S162" s="4"/>
    </row>
    <row r="163" spans="13:19">
      <c r="M163" s="6"/>
      <c r="N163" s="6"/>
      <c r="O163" s="6"/>
      <c r="P163" s="6"/>
      <c r="Q163" s="6"/>
      <c r="R163" s="4"/>
      <c r="S163" s="4"/>
    </row>
    <row r="164" spans="13:19">
      <c r="M164" s="6"/>
      <c r="N164" s="6"/>
      <c r="O164" s="6"/>
      <c r="P164" s="6"/>
      <c r="Q164" s="6"/>
      <c r="R164" s="4"/>
      <c r="S164" s="4"/>
    </row>
    <row r="165" spans="13:19">
      <c r="M165" s="6"/>
      <c r="N165" s="6"/>
      <c r="O165" s="6"/>
      <c r="P165" s="6"/>
      <c r="Q165" s="6"/>
      <c r="R165" s="4"/>
      <c r="S165" s="4"/>
    </row>
    <row r="166" spans="13:19">
      <c r="M166" s="6"/>
      <c r="N166" s="6"/>
      <c r="O166" s="6"/>
      <c r="P166" s="6"/>
      <c r="Q166" s="6"/>
      <c r="R166" s="4"/>
      <c r="S166" s="4"/>
    </row>
    <row r="167" spans="13:19">
      <c r="M167" s="6"/>
      <c r="N167" s="6"/>
      <c r="O167" s="6"/>
      <c r="P167" s="6"/>
      <c r="Q167" s="6"/>
      <c r="R167" s="4"/>
      <c r="S167" s="4"/>
    </row>
    <row r="168" spans="13:19">
      <c r="M168" s="6"/>
      <c r="N168" s="6"/>
      <c r="O168" s="6"/>
      <c r="P168" s="6"/>
      <c r="Q168" s="6"/>
      <c r="R168" s="4"/>
      <c r="S168" s="4"/>
    </row>
    <row r="169" spans="13:19">
      <c r="M169" s="6"/>
      <c r="N169" s="6"/>
      <c r="O169" s="6"/>
      <c r="P169" s="6"/>
      <c r="Q169" s="6"/>
      <c r="R169" s="4"/>
      <c r="S169" s="4"/>
    </row>
    <row r="170" spans="13:19">
      <c r="M170" s="6"/>
      <c r="N170" s="6"/>
      <c r="O170" s="6"/>
      <c r="P170" s="6"/>
      <c r="Q170" s="6"/>
      <c r="R170" s="4"/>
      <c r="S170" s="4"/>
    </row>
    <row r="171" spans="13:19">
      <c r="M171" s="6"/>
      <c r="N171" s="6"/>
      <c r="O171" s="6"/>
      <c r="P171" s="6"/>
      <c r="Q171" s="6"/>
      <c r="R171" s="4"/>
      <c r="S171" s="4"/>
    </row>
    <row r="172" spans="13:19">
      <c r="M172" s="6"/>
      <c r="N172" s="6"/>
      <c r="O172" s="6"/>
      <c r="P172" s="6"/>
      <c r="Q172" s="6"/>
      <c r="R172" s="4"/>
      <c r="S172" s="4"/>
    </row>
    <row r="173" spans="13:19">
      <c r="M173" s="6"/>
      <c r="N173" s="6"/>
      <c r="O173" s="6"/>
      <c r="P173" s="6"/>
      <c r="Q173" s="6"/>
      <c r="R173" s="4"/>
      <c r="S173" s="4"/>
    </row>
    <row r="174" spans="13:19">
      <c r="M174" s="6"/>
      <c r="N174" s="6"/>
      <c r="O174" s="6"/>
      <c r="P174" s="6"/>
      <c r="Q174" s="6"/>
      <c r="R174" s="4"/>
      <c r="S174" s="4"/>
    </row>
    <row r="175" spans="13:19">
      <c r="M175" s="6"/>
      <c r="N175" s="6"/>
      <c r="O175" s="6"/>
      <c r="P175" s="6"/>
      <c r="Q175" s="6"/>
      <c r="R175" s="4"/>
      <c r="S175" s="4"/>
    </row>
    <row r="176" spans="13:19">
      <c r="M176" s="6"/>
      <c r="N176" s="6"/>
      <c r="O176" s="6"/>
      <c r="P176" s="6"/>
      <c r="Q176" s="6"/>
      <c r="R176" s="4"/>
      <c r="S176" s="4"/>
    </row>
    <row r="177" spans="13:19">
      <c r="M177" s="6"/>
      <c r="N177" s="6"/>
      <c r="O177" s="6"/>
      <c r="P177" s="6"/>
      <c r="Q177" s="6"/>
      <c r="R177" s="4"/>
      <c r="S177" s="4"/>
    </row>
    <row r="178" spans="13:19">
      <c r="M178" s="6"/>
      <c r="N178" s="6"/>
      <c r="O178" s="6"/>
      <c r="P178" s="6"/>
      <c r="Q178" s="6"/>
      <c r="R178" s="4"/>
      <c r="S178" s="4"/>
    </row>
    <row r="179" spans="13:19">
      <c r="M179" s="6"/>
      <c r="N179" s="6"/>
      <c r="O179" s="6"/>
      <c r="P179" s="6"/>
      <c r="Q179" s="6"/>
      <c r="R179" s="4"/>
      <c r="S179" s="4"/>
    </row>
    <row r="180" spans="13:19">
      <c r="M180" s="6"/>
      <c r="N180" s="6"/>
      <c r="O180" s="6"/>
      <c r="P180" s="6"/>
      <c r="Q180" s="6"/>
      <c r="R180" s="4"/>
      <c r="S180" s="4"/>
    </row>
    <row r="181" spans="13:19">
      <c r="M181" s="6"/>
      <c r="N181" s="6"/>
      <c r="O181" s="6"/>
      <c r="P181" s="6"/>
      <c r="Q181" s="6"/>
      <c r="R181" s="4"/>
      <c r="S181" s="4"/>
    </row>
    <row r="182" spans="13:19">
      <c r="M182" s="6"/>
      <c r="N182" s="6"/>
      <c r="O182" s="6"/>
      <c r="P182" s="6"/>
      <c r="Q182" s="6"/>
      <c r="R182" s="4"/>
      <c r="S182" s="4"/>
    </row>
    <row r="183" spans="13:19">
      <c r="M183" s="6"/>
      <c r="N183" s="6"/>
      <c r="O183" s="6"/>
      <c r="P183" s="6"/>
      <c r="Q183" s="6"/>
      <c r="R183" s="4"/>
      <c r="S183" s="4"/>
    </row>
    <row r="184" spans="13:19">
      <c r="M184" s="6"/>
      <c r="N184" s="6"/>
      <c r="O184" s="6"/>
      <c r="P184" s="6"/>
      <c r="Q184" s="6"/>
      <c r="R184" s="4"/>
      <c r="S184" s="4"/>
    </row>
    <row r="185" spans="13:19">
      <c r="M185" s="6"/>
      <c r="N185" s="6"/>
      <c r="O185" s="6"/>
      <c r="P185" s="6"/>
      <c r="Q185" s="6"/>
      <c r="R185" s="4"/>
      <c r="S185" s="4"/>
    </row>
    <row r="186" spans="13:19">
      <c r="M186" s="6"/>
      <c r="N186" s="6"/>
      <c r="O186" s="6"/>
      <c r="P186" s="6"/>
      <c r="Q186" s="6"/>
      <c r="R186" s="4"/>
      <c r="S186" s="4"/>
    </row>
    <row r="187" spans="13:19">
      <c r="M187" s="6"/>
      <c r="N187" s="6"/>
      <c r="O187" s="6"/>
      <c r="P187" s="6"/>
      <c r="Q187" s="6"/>
      <c r="R187" s="4"/>
      <c r="S187" s="4"/>
    </row>
    <row r="188" spans="13:19">
      <c r="M188" s="6"/>
      <c r="N188" s="6"/>
      <c r="O188" s="6"/>
      <c r="P188" s="6"/>
      <c r="Q188" s="6"/>
      <c r="R188" s="4"/>
      <c r="S188" s="4"/>
    </row>
    <row r="189" spans="13:19">
      <c r="M189" s="6"/>
      <c r="N189" s="6"/>
      <c r="O189" s="6"/>
      <c r="P189" s="6"/>
      <c r="Q189" s="6"/>
      <c r="R189" s="4"/>
      <c r="S189" s="4"/>
    </row>
    <row r="190" spans="13:19">
      <c r="M190" s="6"/>
      <c r="N190" s="6"/>
      <c r="O190" s="6"/>
      <c r="P190" s="6"/>
      <c r="Q190" s="6"/>
      <c r="R190" s="4"/>
      <c r="S190" s="4"/>
    </row>
    <row r="191" spans="13:19">
      <c r="M191" s="6"/>
      <c r="N191" s="6"/>
      <c r="O191" s="6"/>
      <c r="P191" s="6"/>
      <c r="Q191" s="6"/>
      <c r="R191" s="4"/>
      <c r="S191" s="4"/>
    </row>
    <row r="192" spans="13:19">
      <c r="M192" s="6"/>
      <c r="N192" s="6"/>
      <c r="O192" s="6"/>
      <c r="P192" s="6"/>
      <c r="Q192" s="6"/>
      <c r="R192" s="4"/>
      <c r="S192" s="4"/>
    </row>
    <row r="193" spans="13:19">
      <c r="M193" s="6"/>
      <c r="N193" s="6"/>
      <c r="O193" s="6"/>
      <c r="P193" s="6"/>
      <c r="Q193" s="6"/>
      <c r="R193" s="4"/>
      <c r="S193" s="4"/>
    </row>
    <row r="194" spans="13:19">
      <c r="M194" s="6"/>
      <c r="N194" s="6"/>
      <c r="O194" s="6"/>
      <c r="P194" s="6"/>
      <c r="Q194" s="6"/>
      <c r="R194" s="4"/>
      <c r="S194" s="4"/>
    </row>
    <row r="195" spans="13:19">
      <c r="M195" s="6"/>
      <c r="N195" s="6"/>
      <c r="O195" s="6"/>
      <c r="P195" s="6"/>
      <c r="Q195" s="6"/>
      <c r="R195" s="4"/>
      <c r="S195" s="4"/>
    </row>
    <row r="196" spans="13:19">
      <c r="M196" s="6"/>
      <c r="N196" s="6"/>
      <c r="O196" s="6"/>
      <c r="P196" s="6"/>
      <c r="Q196" s="6"/>
      <c r="R196" s="4"/>
      <c r="S196" s="4"/>
    </row>
    <row r="197" spans="13:19">
      <c r="M197" s="6"/>
      <c r="N197" s="6"/>
      <c r="O197" s="6"/>
      <c r="P197" s="6"/>
      <c r="Q197" s="6"/>
      <c r="R197" s="4"/>
      <c r="S197" s="4"/>
    </row>
    <row r="198" spans="13:19">
      <c r="M198" s="6"/>
      <c r="N198" s="6"/>
      <c r="O198" s="6"/>
      <c r="P198" s="6"/>
      <c r="Q198" s="6"/>
      <c r="R198" s="4"/>
      <c r="S198" s="4"/>
    </row>
    <row r="199" spans="13:19">
      <c r="M199" s="6"/>
      <c r="N199" s="6"/>
      <c r="O199" s="6"/>
      <c r="P199" s="6"/>
      <c r="Q199" s="6"/>
      <c r="R199" s="4"/>
      <c r="S199" s="4"/>
    </row>
    <row r="200" spans="13:19">
      <c r="M200" s="6"/>
      <c r="N200" s="6"/>
      <c r="O200" s="6"/>
      <c r="P200" s="6"/>
      <c r="Q200" s="6"/>
      <c r="R200" s="4"/>
      <c r="S200" s="4"/>
    </row>
    <row r="201" spans="13:19">
      <c r="M201" s="6"/>
      <c r="N201" s="6"/>
      <c r="O201" s="6"/>
      <c r="P201" s="6"/>
      <c r="Q201" s="6"/>
      <c r="R201" s="4"/>
      <c r="S201" s="4"/>
    </row>
    <row r="202" spans="13:19">
      <c r="M202" s="6"/>
      <c r="N202" s="6"/>
      <c r="O202" s="6"/>
      <c r="P202" s="6"/>
      <c r="Q202" s="6"/>
      <c r="R202" s="4"/>
      <c r="S202" s="4"/>
    </row>
    <row r="203" spans="13:19">
      <c r="M203" s="6"/>
      <c r="N203" s="6"/>
      <c r="O203" s="6"/>
      <c r="P203" s="6"/>
      <c r="Q203" s="6"/>
      <c r="R203" s="4"/>
      <c r="S203" s="4"/>
    </row>
    <row r="204" spans="13:19">
      <c r="M204" s="6"/>
      <c r="N204" s="6"/>
      <c r="O204" s="6"/>
      <c r="P204" s="6"/>
      <c r="Q204" s="6"/>
      <c r="R204" s="4"/>
      <c r="S204" s="4"/>
    </row>
    <row r="205" spans="13:19">
      <c r="M205" s="6"/>
      <c r="N205" s="6"/>
      <c r="O205" s="6"/>
      <c r="P205" s="6"/>
      <c r="Q205" s="6"/>
      <c r="R205" s="4"/>
      <c r="S205" s="4"/>
    </row>
    <row r="206" spans="13:19">
      <c r="M206" s="6"/>
      <c r="N206" s="6"/>
      <c r="O206" s="6"/>
      <c r="P206" s="6"/>
      <c r="Q206" s="6"/>
      <c r="R206" s="4"/>
      <c r="S206" s="4"/>
    </row>
    <row r="207" spans="13:19">
      <c r="M207" s="6"/>
      <c r="N207" s="6"/>
      <c r="O207" s="6"/>
      <c r="P207" s="6"/>
      <c r="Q207" s="6"/>
      <c r="R207" s="4"/>
      <c r="S207" s="4"/>
    </row>
    <row r="208" spans="13:19">
      <c r="M208" s="6"/>
      <c r="N208" s="6"/>
      <c r="O208" s="6"/>
      <c r="P208" s="6"/>
      <c r="Q208" s="6"/>
      <c r="R208" s="4"/>
      <c r="S208" s="4"/>
    </row>
    <row r="209" spans="13:19">
      <c r="M209" s="6"/>
      <c r="N209" s="6"/>
      <c r="O209" s="6"/>
      <c r="P209" s="6"/>
      <c r="Q209" s="6"/>
      <c r="R209" s="4"/>
      <c r="S209" s="4"/>
    </row>
    <row r="210" spans="13:19">
      <c r="M210" s="6"/>
      <c r="N210" s="6"/>
      <c r="O210" s="6"/>
      <c r="P210" s="6"/>
      <c r="Q210" s="6"/>
      <c r="R210" s="4"/>
      <c r="S210" s="4"/>
    </row>
    <row r="211" spans="13:19">
      <c r="M211" s="6"/>
      <c r="N211" s="6"/>
      <c r="O211" s="6"/>
      <c r="P211" s="6"/>
      <c r="Q211" s="6"/>
      <c r="R211" s="4"/>
      <c r="S211" s="4"/>
    </row>
    <row r="212" spans="13:19">
      <c r="M212" s="6"/>
      <c r="N212" s="6"/>
      <c r="O212" s="6"/>
      <c r="P212" s="6"/>
      <c r="Q212" s="6"/>
      <c r="R212" s="4"/>
      <c r="S212" s="4"/>
    </row>
    <row r="213" spans="13:19">
      <c r="M213" s="6"/>
      <c r="N213" s="6"/>
      <c r="O213" s="6"/>
      <c r="P213" s="6"/>
      <c r="Q213" s="6"/>
      <c r="R213" s="4"/>
      <c r="S213" s="4"/>
    </row>
    <row r="214" spans="13:19">
      <c r="M214" s="6"/>
      <c r="N214" s="6"/>
      <c r="O214" s="6"/>
      <c r="P214" s="6"/>
      <c r="Q214" s="6"/>
      <c r="R214" s="4"/>
      <c r="S214" s="4"/>
    </row>
    <row r="215" spans="13:19">
      <c r="M215" s="6"/>
      <c r="N215" s="6"/>
      <c r="O215" s="6"/>
      <c r="P215" s="6"/>
      <c r="Q215" s="6"/>
      <c r="R215" s="4"/>
      <c r="S215" s="4"/>
    </row>
    <row r="216" spans="13:19">
      <c r="M216" s="6"/>
      <c r="N216" s="6"/>
      <c r="O216" s="6"/>
      <c r="P216" s="6"/>
      <c r="Q216" s="6"/>
      <c r="R216" s="4"/>
      <c r="S216" s="4"/>
    </row>
    <row r="217" spans="13:19">
      <c r="M217" s="6"/>
      <c r="N217" s="6"/>
      <c r="O217" s="6"/>
      <c r="P217" s="6"/>
      <c r="Q217" s="6"/>
      <c r="R217" s="4"/>
      <c r="S217" s="4"/>
    </row>
    <row r="218" spans="13:19">
      <c r="M218" s="6"/>
      <c r="N218" s="6"/>
      <c r="O218" s="6"/>
      <c r="P218" s="6"/>
      <c r="Q218" s="6"/>
      <c r="R218" s="4"/>
      <c r="S218" s="4"/>
    </row>
    <row r="219" spans="13:19">
      <c r="M219" s="6"/>
      <c r="N219" s="6"/>
      <c r="O219" s="6"/>
      <c r="P219" s="6"/>
      <c r="Q219" s="6"/>
      <c r="R219" s="4"/>
      <c r="S219" s="4"/>
    </row>
    <row r="220" spans="13:19">
      <c r="M220" s="6"/>
      <c r="N220" s="6"/>
      <c r="O220" s="6"/>
      <c r="P220" s="6"/>
      <c r="Q220" s="6"/>
      <c r="R220" s="4"/>
      <c r="S220" s="4"/>
    </row>
    <row r="221" spans="13:19">
      <c r="M221" s="6"/>
      <c r="N221" s="6"/>
      <c r="O221" s="6"/>
      <c r="P221" s="6"/>
      <c r="Q221" s="6"/>
      <c r="R221" s="4"/>
      <c r="S221" s="4"/>
    </row>
    <row r="222" spans="13:19">
      <c r="M222" s="6"/>
      <c r="N222" s="6"/>
      <c r="O222" s="6"/>
      <c r="P222" s="6"/>
      <c r="Q222" s="6"/>
      <c r="R222" s="4"/>
      <c r="S222" s="4"/>
    </row>
    <row r="223" spans="13:19">
      <c r="M223" s="6"/>
      <c r="N223" s="6"/>
      <c r="O223" s="6"/>
      <c r="P223" s="6"/>
      <c r="Q223" s="6"/>
      <c r="R223" s="4"/>
      <c r="S223" s="4"/>
    </row>
    <row r="224" spans="13:19">
      <c r="M224" s="6"/>
      <c r="N224" s="6"/>
      <c r="O224" s="6"/>
      <c r="P224" s="6"/>
      <c r="Q224" s="6"/>
      <c r="R224" s="4"/>
      <c r="S224" s="4"/>
    </row>
    <row r="225" spans="13:19">
      <c r="M225" s="6"/>
      <c r="N225" s="6"/>
      <c r="O225" s="6"/>
      <c r="P225" s="6"/>
      <c r="Q225" s="6"/>
      <c r="R225" s="4"/>
      <c r="S225" s="4"/>
    </row>
    <row r="226" spans="13:19">
      <c r="M226" s="6"/>
      <c r="N226" s="6"/>
      <c r="O226" s="6"/>
      <c r="P226" s="6"/>
      <c r="Q226" s="6"/>
      <c r="R226" s="4"/>
      <c r="S226" s="4"/>
    </row>
    <row r="227" spans="13:19">
      <c r="M227" s="6"/>
      <c r="N227" s="6"/>
      <c r="O227" s="6"/>
      <c r="P227" s="6"/>
      <c r="Q227" s="6"/>
      <c r="R227" s="4"/>
      <c r="S227" s="4"/>
    </row>
    <row r="228" spans="13:19">
      <c r="M228" s="6"/>
      <c r="N228" s="6"/>
      <c r="O228" s="6"/>
      <c r="P228" s="6"/>
      <c r="Q228" s="6"/>
      <c r="R228" s="4"/>
      <c r="S228" s="4"/>
    </row>
    <row r="229" spans="13:19">
      <c r="M229" s="6"/>
      <c r="N229" s="6"/>
      <c r="O229" s="6"/>
      <c r="P229" s="6"/>
      <c r="Q229" s="6"/>
      <c r="R229" s="4"/>
      <c r="S229" s="4"/>
    </row>
    <row r="230" spans="13:19">
      <c r="M230" s="6"/>
      <c r="N230" s="6"/>
      <c r="O230" s="6"/>
      <c r="P230" s="6"/>
      <c r="Q230" s="6"/>
      <c r="R230" s="4"/>
      <c r="S230" s="4"/>
    </row>
    <row r="231" spans="13:19">
      <c r="M231" s="6"/>
      <c r="N231" s="6"/>
      <c r="O231" s="6"/>
      <c r="P231" s="6"/>
      <c r="Q231" s="6"/>
      <c r="R231" s="4"/>
      <c r="S231" s="4"/>
    </row>
    <row r="232" spans="13:19">
      <c r="M232" s="6"/>
      <c r="N232" s="6"/>
      <c r="O232" s="6"/>
      <c r="P232" s="6"/>
      <c r="Q232" s="6"/>
      <c r="R232" s="4"/>
      <c r="S232" s="4"/>
    </row>
    <row r="233" spans="13:19">
      <c r="M233" s="6"/>
      <c r="N233" s="6"/>
      <c r="O233" s="6"/>
      <c r="P233" s="6"/>
      <c r="Q233" s="6"/>
      <c r="R233" s="4"/>
      <c r="S233" s="4"/>
    </row>
    <row r="234" spans="13:19">
      <c r="M234" s="6"/>
      <c r="N234" s="6"/>
      <c r="O234" s="6"/>
      <c r="P234" s="6"/>
      <c r="Q234" s="6"/>
      <c r="R234" s="4"/>
      <c r="S234" s="4"/>
    </row>
    <row r="235" spans="13:19">
      <c r="M235" s="6"/>
      <c r="N235" s="6"/>
      <c r="O235" s="6"/>
      <c r="P235" s="6"/>
      <c r="Q235" s="6"/>
      <c r="R235" s="4"/>
      <c r="S235" s="4"/>
    </row>
    <row r="236" spans="13:19">
      <c r="M236" s="6"/>
      <c r="N236" s="6"/>
      <c r="O236" s="6"/>
      <c r="P236" s="6"/>
      <c r="Q236" s="6"/>
      <c r="R236" s="4"/>
      <c r="S236" s="4"/>
    </row>
    <row r="237" spans="13:19">
      <c r="M237" s="6"/>
      <c r="N237" s="6"/>
      <c r="O237" s="6"/>
      <c r="P237" s="6"/>
      <c r="Q237" s="6"/>
      <c r="R237" s="4"/>
      <c r="S237" s="4"/>
    </row>
    <row r="238" spans="13:19">
      <c r="M238" s="6"/>
      <c r="N238" s="6"/>
      <c r="O238" s="6"/>
      <c r="P238" s="6"/>
      <c r="Q238" s="6"/>
      <c r="R238" s="4"/>
      <c r="S238" s="4"/>
    </row>
    <row r="239" spans="13:19">
      <c r="M239" s="6"/>
      <c r="N239" s="6"/>
      <c r="O239" s="6"/>
      <c r="P239" s="6"/>
      <c r="Q239" s="6"/>
      <c r="R239" s="4"/>
      <c r="S239" s="4"/>
    </row>
    <row r="240" spans="13:19">
      <c r="M240" s="6"/>
      <c r="N240" s="6"/>
      <c r="O240" s="6"/>
      <c r="P240" s="6"/>
      <c r="Q240" s="6"/>
      <c r="R240" s="4"/>
      <c r="S240" s="4"/>
    </row>
    <row r="241" spans="13:19">
      <c r="M241" s="6"/>
      <c r="N241" s="6"/>
      <c r="O241" s="6"/>
      <c r="P241" s="6"/>
      <c r="Q241" s="6"/>
      <c r="R241" s="4"/>
      <c r="S241" s="4"/>
    </row>
    <row r="242" spans="13:19">
      <c r="M242" s="6"/>
      <c r="N242" s="6"/>
      <c r="O242" s="6"/>
      <c r="P242" s="6"/>
      <c r="Q242" s="6"/>
      <c r="R242" s="4"/>
      <c r="S242" s="4"/>
    </row>
    <row r="243" spans="13:19">
      <c r="M243" s="6"/>
      <c r="N243" s="6"/>
      <c r="O243" s="6"/>
      <c r="P243" s="6"/>
      <c r="Q243" s="6"/>
      <c r="R243" s="4"/>
      <c r="S243" s="4"/>
    </row>
    <row r="244" spans="13:19">
      <c r="M244" s="6"/>
      <c r="N244" s="6"/>
      <c r="O244" s="6"/>
      <c r="P244" s="6"/>
      <c r="Q244" s="6"/>
      <c r="R244" s="4"/>
      <c r="S244" s="4"/>
    </row>
    <row r="245" spans="13:19">
      <c r="M245" s="6"/>
      <c r="N245" s="6"/>
      <c r="O245" s="6"/>
      <c r="P245" s="6"/>
      <c r="Q245" s="6"/>
      <c r="R245" s="4"/>
      <c r="S245" s="4"/>
    </row>
    <row r="246" spans="13:19">
      <c r="M246" s="6"/>
      <c r="N246" s="6"/>
      <c r="O246" s="6"/>
      <c r="P246" s="6"/>
      <c r="Q246" s="6"/>
      <c r="R246" s="4"/>
      <c r="S246" s="4"/>
    </row>
    <row r="247" spans="13:19">
      <c r="M247" s="6"/>
      <c r="N247" s="6"/>
      <c r="O247" s="6"/>
      <c r="P247" s="6"/>
      <c r="Q247" s="6"/>
      <c r="R247" s="4"/>
      <c r="S247" s="4"/>
    </row>
    <row r="248" spans="13:19">
      <c r="M248" s="6"/>
      <c r="N248" s="6"/>
      <c r="O248" s="6"/>
      <c r="P248" s="6"/>
      <c r="Q248" s="6"/>
      <c r="R248" s="4"/>
      <c r="S248" s="4"/>
    </row>
    <row r="249" spans="13:19">
      <c r="M249" s="6"/>
      <c r="N249" s="6"/>
      <c r="O249" s="6"/>
      <c r="P249" s="6"/>
      <c r="Q249" s="6"/>
      <c r="R249" s="4"/>
      <c r="S249" s="4"/>
    </row>
    <row r="250" spans="13:19">
      <c r="M250" s="6"/>
      <c r="N250" s="6"/>
      <c r="O250" s="6"/>
      <c r="P250" s="6"/>
      <c r="Q250" s="6"/>
      <c r="R250" s="4"/>
      <c r="S250" s="4"/>
    </row>
    <row r="251" spans="13:19">
      <c r="M251" s="6"/>
      <c r="N251" s="6"/>
      <c r="O251" s="6"/>
      <c r="P251" s="6"/>
      <c r="Q251" s="6"/>
      <c r="R251" s="4"/>
      <c r="S251" s="4"/>
    </row>
    <row r="252" spans="13:19">
      <c r="M252" s="6"/>
      <c r="N252" s="6"/>
      <c r="O252" s="6"/>
      <c r="P252" s="6"/>
      <c r="Q252" s="6"/>
      <c r="R252" s="4"/>
      <c r="S252" s="4"/>
    </row>
    <row r="253" spans="13:19">
      <c r="M253" s="6"/>
      <c r="N253" s="6"/>
      <c r="O253" s="6"/>
      <c r="P253" s="6"/>
      <c r="Q253" s="6"/>
      <c r="R253" s="4"/>
      <c r="S253" s="4"/>
    </row>
    <row r="254" spans="13:19">
      <c r="M254" s="6"/>
      <c r="N254" s="6"/>
      <c r="O254" s="6"/>
      <c r="P254" s="6"/>
      <c r="Q254" s="6"/>
      <c r="R254" s="4"/>
      <c r="S254" s="4"/>
    </row>
    <row r="255" spans="13:19">
      <c r="M255" s="6"/>
      <c r="N255" s="6"/>
      <c r="O255" s="6"/>
      <c r="P255" s="6"/>
      <c r="Q255" s="6"/>
      <c r="R255" s="4"/>
      <c r="S255" s="4"/>
    </row>
    <row r="256" spans="13:19">
      <c r="M256" s="6"/>
      <c r="N256" s="6"/>
      <c r="O256" s="6"/>
      <c r="P256" s="6"/>
      <c r="Q256" s="6"/>
      <c r="R256" s="4"/>
      <c r="S256" s="4"/>
    </row>
    <row r="257" spans="13:19">
      <c r="M257" s="6"/>
      <c r="N257" s="6"/>
      <c r="O257" s="6"/>
      <c r="P257" s="6"/>
      <c r="Q257" s="6"/>
      <c r="R257" s="4"/>
      <c r="S257" s="4"/>
    </row>
    <row r="258" spans="13:19">
      <c r="M258" s="6"/>
      <c r="N258" s="6"/>
      <c r="O258" s="6"/>
      <c r="P258" s="6"/>
      <c r="Q258" s="6"/>
      <c r="R258" s="4"/>
      <c r="S258" s="4"/>
    </row>
    <row r="259" spans="13:19">
      <c r="M259" s="6"/>
      <c r="N259" s="6"/>
      <c r="O259" s="6"/>
      <c r="P259" s="6"/>
      <c r="Q259" s="6"/>
      <c r="R259" s="4"/>
      <c r="S259" s="4"/>
    </row>
    <row r="260" spans="13:19">
      <c r="M260" s="6"/>
      <c r="N260" s="6"/>
      <c r="O260" s="6"/>
      <c r="P260" s="6"/>
      <c r="Q260" s="6"/>
      <c r="R260" s="4"/>
      <c r="S260" s="4"/>
    </row>
    <row r="261" spans="13:19">
      <c r="M261" s="6"/>
      <c r="N261" s="6"/>
      <c r="O261" s="6"/>
      <c r="P261" s="6"/>
      <c r="Q261" s="6"/>
      <c r="R261" s="4"/>
      <c r="S261" s="4"/>
    </row>
    <row r="262" spans="13:19">
      <c r="M262" s="6"/>
      <c r="N262" s="6"/>
      <c r="O262" s="6"/>
      <c r="P262" s="6"/>
      <c r="Q262" s="6"/>
      <c r="R262" s="4"/>
      <c r="S262" s="4"/>
    </row>
    <row r="263" spans="13:19">
      <c r="M263" s="6"/>
      <c r="N263" s="6"/>
      <c r="O263" s="6"/>
      <c r="P263" s="6"/>
      <c r="Q263" s="6"/>
      <c r="R263" s="4"/>
      <c r="S263" s="4"/>
    </row>
    <row r="264" spans="13:19">
      <c r="M264" s="6"/>
      <c r="N264" s="6"/>
      <c r="O264" s="6"/>
      <c r="P264" s="6"/>
      <c r="Q264" s="6"/>
      <c r="R264" s="4"/>
      <c r="S264" s="4"/>
    </row>
    <row r="265" spans="13:19">
      <c r="M265" s="6"/>
      <c r="N265" s="6"/>
      <c r="O265" s="6"/>
      <c r="P265" s="6"/>
      <c r="Q265" s="6"/>
      <c r="R265" s="4"/>
      <c r="S265" s="4"/>
    </row>
    <row r="266" spans="13:19">
      <c r="M266" s="6"/>
      <c r="N266" s="6"/>
      <c r="O266" s="6"/>
      <c r="P266" s="6"/>
      <c r="Q266" s="6"/>
      <c r="R266" s="4"/>
      <c r="S266" s="4"/>
    </row>
    <row r="267" spans="13:19">
      <c r="M267" s="6"/>
      <c r="N267" s="6"/>
      <c r="O267" s="6"/>
      <c r="P267" s="6"/>
      <c r="Q267" s="6"/>
      <c r="R267" s="4"/>
      <c r="S267" s="4"/>
    </row>
    <row r="268" spans="13:19">
      <c r="M268" s="6"/>
      <c r="N268" s="6"/>
      <c r="O268" s="6"/>
      <c r="P268" s="6"/>
      <c r="Q268" s="6"/>
      <c r="R268" s="4"/>
      <c r="S268" s="4"/>
    </row>
    <row r="269" spans="13:19">
      <c r="M269" s="6"/>
      <c r="N269" s="6"/>
      <c r="O269" s="6"/>
      <c r="P269" s="6"/>
      <c r="Q269" s="6"/>
      <c r="R269" s="4"/>
      <c r="S269" s="4"/>
    </row>
    <row r="270" spans="13:19">
      <c r="M270" s="6"/>
      <c r="N270" s="6"/>
      <c r="O270" s="6"/>
      <c r="P270" s="6"/>
      <c r="Q270" s="6"/>
      <c r="R270" s="4"/>
      <c r="S270" s="4"/>
    </row>
    <row r="271" spans="13:19">
      <c r="M271" s="6"/>
      <c r="N271" s="6"/>
      <c r="O271" s="6"/>
      <c r="P271" s="6"/>
      <c r="Q271" s="6"/>
      <c r="R271" s="4"/>
      <c r="S271" s="4"/>
    </row>
    <row r="272" spans="13:19">
      <c r="M272" s="6"/>
      <c r="N272" s="6"/>
      <c r="O272" s="6"/>
      <c r="P272" s="6"/>
      <c r="Q272" s="6"/>
      <c r="R272" s="4"/>
      <c r="S272" s="4"/>
    </row>
    <row r="273" spans="13:19">
      <c r="M273" s="6"/>
      <c r="N273" s="6"/>
      <c r="O273" s="6"/>
      <c r="P273" s="6"/>
      <c r="Q273" s="6"/>
      <c r="R273" s="4"/>
      <c r="S273" s="4"/>
    </row>
    <row r="274" spans="13:19">
      <c r="M274" s="6"/>
      <c r="N274" s="6"/>
      <c r="O274" s="6"/>
      <c r="P274" s="6"/>
      <c r="Q274" s="6"/>
      <c r="R274" s="4"/>
      <c r="S274" s="4"/>
    </row>
    <row r="275" spans="13:19">
      <c r="M275" s="6"/>
      <c r="N275" s="6"/>
      <c r="O275" s="6"/>
      <c r="P275" s="6"/>
      <c r="Q275" s="6"/>
      <c r="R275" s="4"/>
      <c r="S275" s="4"/>
    </row>
    <row r="276" spans="13:19">
      <c r="M276" s="6"/>
      <c r="N276" s="6"/>
      <c r="O276" s="6"/>
      <c r="P276" s="6"/>
      <c r="Q276" s="6"/>
      <c r="R276" s="4"/>
      <c r="S276" s="4"/>
    </row>
    <row r="277" spans="13:19">
      <c r="M277" s="6"/>
      <c r="N277" s="6"/>
      <c r="O277" s="6"/>
      <c r="P277" s="6"/>
      <c r="Q277" s="6"/>
      <c r="R277" s="4"/>
      <c r="S277" s="4"/>
    </row>
    <row r="278" spans="13:19">
      <c r="M278" s="6"/>
      <c r="N278" s="6"/>
      <c r="O278" s="6"/>
      <c r="P278" s="6"/>
      <c r="Q278" s="6"/>
      <c r="R278" s="4"/>
      <c r="S278" s="4"/>
    </row>
    <row r="279" spans="13:19">
      <c r="M279" s="6"/>
      <c r="N279" s="6"/>
      <c r="O279" s="6"/>
      <c r="P279" s="6"/>
      <c r="Q279" s="6"/>
      <c r="R279" s="4"/>
      <c r="S279" s="4"/>
    </row>
    <row r="280" spans="13:19">
      <c r="M280" s="6"/>
      <c r="N280" s="6"/>
      <c r="O280" s="6"/>
      <c r="P280" s="6"/>
      <c r="Q280" s="6"/>
      <c r="R280" s="4"/>
      <c r="S280" s="4"/>
    </row>
    <row r="281" spans="13:19">
      <c r="M281" s="6"/>
      <c r="N281" s="6"/>
      <c r="O281" s="6"/>
      <c r="P281" s="6"/>
      <c r="Q281" s="6"/>
      <c r="R281" s="4"/>
      <c r="S281" s="4"/>
    </row>
    <row r="282" spans="13:19">
      <c r="M282" s="6"/>
      <c r="N282" s="6"/>
      <c r="O282" s="6"/>
      <c r="P282" s="6"/>
      <c r="Q282" s="6"/>
      <c r="R282" s="4"/>
      <c r="S282" s="4"/>
    </row>
    <row r="283" spans="13:19">
      <c r="M283" s="6"/>
      <c r="N283" s="6"/>
      <c r="O283" s="6"/>
      <c r="P283" s="6"/>
      <c r="Q283" s="6"/>
      <c r="R283" s="4"/>
      <c r="S283" s="4"/>
    </row>
    <row r="284" spans="13:19">
      <c r="M284" s="6"/>
      <c r="N284" s="6"/>
      <c r="O284" s="6"/>
      <c r="P284" s="6"/>
      <c r="Q284" s="6"/>
      <c r="R284" s="4"/>
      <c r="S284" s="4"/>
    </row>
    <row r="285" spans="13:19">
      <c r="M285" s="6"/>
      <c r="N285" s="6"/>
      <c r="O285" s="6"/>
      <c r="P285" s="6"/>
      <c r="Q285" s="6"/>
      <c r="R285" s="4"/>
      <c r="S285" s="4"/>
    </row>
    <row r="286" spans="13:19">
      <c r="M286" s="6"/>
      <c r="N286" s="6"/>
      <c r="O286" s="6"/>
      <c r="P286" s="6"/>
      <c r="Q286" s="6"/>
      <c r="R286" s="4"/>
      <c r="S286" s="4"/>
    </row>
    <row r="287" spans="13:19">
      <c r="M287" s="6"/>
      <c r="N287" s="6"/>
      <c r="O287" s="6"/>
      <c r="P287" s="6"/>
      <c r="Q287" s="6"/>
      <c r="R287" s="4"/>
      <c r="S287" s="4"/>
    </row>
    <row r="288" spans="13:19">
      <c r="M288" s="6"/>
      <c r="N288" s="6"/>
      <c r="O288" s="6"/>
      <c r="P288" s="6"/>
      <c r="Q288" s="6"/>
      <c r="R288" s="4"/>
      <c r="S288" s="4"/>
    </row>
    <row r="289" spans="13:19">
      <c r="M289" s="6"/>
      <c r="N289" s="6"/>
      <c r="O289" s="6"/>
      <c r="P289" s="6"/>
      <c r="Q289" s="6"/>
      <c r="R289" s="4"/>
      <c r="S289" s="4"/>
    </row>
    <row r="290" spans="13:19">
      <c r="M290" s="6"/>
      <c r="N290" s="6"/>
      <c r="O290" s="6"/>
      <c r="P290" s="6"/>
      <c r="Q290" s="6"/>
      <c r="R290" s="4"/>
      <c r="S290" s="4"/>
    </row>
    <row r="291" spans="13:19">
      <c r="M291" s="6"/>
      <c r="N291" s="6"/>
      <c r="O291" s="6"/>
      <c r="P291" s="6"/>
      <c r="Q291" s="6"/>
      <c r="R291" s="4"/>
      <c r="S291" s="4"/>
    </row>
    <row r="292" spans="13:19">
      <c r="M292" s="6"/>
      <c r="N292" s="6"/>
      <c r="O292" s="6"/>
      <c r="P292" s="6"/>
      <c r="Q292" s="6"/>
      <c r="R292" s="4"/>
      <c r="S292" s="4"/>
    </row>
    <row r="293" spans="13:19">
      <c r="M293" s="6"/>
      <c r="N293" s="6"/>
      <c r="O293" s="6"/>
      <c r="P293" s="6"/>
      <c r="Q293" s="6"/>
      <c r="R293" s="4"/>
      <c r="S293" s="4"/>
    </row>
    <row r="294" spans="13:19">
      <c r="M294" s="6"/>
      <c r="N294" s="6"/>
      <c r="O294" s="6"/>
      <c r="P294" s="6"/>
      <c r="Q294" s="6"/>
      <c r="R294" s="4"/>
      <c r="S294" s="4"/>
    </row>
    <row r="295" spans="13:19">
      <c r="M295" s="6"/>
      <c r="N295" s="6"/>
      <c r="O295" s="6"/>
      <c r="P295" s="6"/>
      <c r="Q295" s="6"/>
      <c r="R295" s="4"/>
      <c r="S295" s="4"/>
    </row>
    <row r="296" spans="13:19">
      <c r="M296" s="6"/>
      <c r="N296" s="6"/>
      <c r="O296" s="6"/>
      <c r="P296" s="6"/>
      <c r="Q296" s="6"/>
      <c r="R296" s="4"/>
      <c r="S296" s="4"/>
    </row>
    <row r="297" spans="13:19">
      <c r="M297" s="6"/>
      <c r="N297" s="6"/>
      <c r="O297" s="6"/>
      <c r="P297" s="6"/>
      <c r="Q297" s="6"/>
      <c r="R297" s="4"/>
      <c r="S297" s="4"/>
    </row>
    <row r="298" spans="13:19">
      <c r="M298" s="6"/>
      <c r="N298" s="6"/>
      <c r="O298" s="6"/>
      <c r="P298" s="6"/>
      <c r="Q298" s="6"/>
      <c r="R298" s="4"/>
      <c r="S298" s="4"/>
    </row>
    <row r="299" spans="13:19">
      <c r="M299" s="6"/>
      <c r="N299" s="6"/>
      <c r="O299" s="6"/>
      <c r="P299" s="6"/>
      <c r="Q299" s="6"/>
      <c r="R299" s="4"/>
      <c r="S299" s="4"/>
    </row>
    <row r="300" spans="13:19">
      <c r="M300" s="6"/>
      <c r="N300" s="6"/>
      <c r="O300" s="6"/>
      <c r="P300" s="6"/>
      <c r="Q300" s="6"/>
      <c r="R300" s="4"/>
      <c r="S300" s="4"/>
    </row>
    <row r="301" spans="13:19">
      <c r="M301" s="6"/>
      <c r="N301" s="6"/>
      <c r="O301" s="6"/>
      <c r="P301" s="6"/>
      <c r="Q301" s="6"/>
      <c r="R301" s="4"/>
      <c r="S301" s="4"/>
    </row>
    <row r="302" spans="13:19">
      <c r="M302" s="6"/>
      <c r="N302" s="6"/>
      <c r="O302" s="6"/>
      <c r="P302" s="6"/>
      <c r="Q302" s="6"/>
      <c r="R302" s="4"/>
      <c r="S302" s="4"/>
    </row>
    <row r="303" spans="13:19">
      <c r="M303" s="6"/>
      <c r="N303" s="6"/>
      <c r="O303" s="6"/>
      <c r="P303" s="6"/>
      <c r="Q303" s="6"/>
      <c r="R303" s="4"/>
      <c r="S303" s="4"/>
    </row>
    <row r="304" spans="13:19">
      <c r="M304" s="6"/>
      <c r="N304" s="6"/>
      <c r="O304" s="6"/>
      <c r="P304" s="6"/>
      <c r="Q304" s="6"/>
      <c r="R304" s="4"/>
      <c r="S304" s="4"/>
    </row>
    <row r="305" spans="13:19">
      <c r="M305" s="6"/>
      <c r="N305" s="6"/>
      <c r="O305" s="6"/>
      <c r="P305" s="6"/>
      <c r="Q305" s="6"/>
      <c r="R305" s="4"/>
      <c r="S305" s="4"/>
    </row>
    <row r="306" spans="13:19">
      <c r="M306" s="6"/>
      <c r="N306" s="6"/>
      <c r="O306" s="6"/>
      <c r="P306" s="6"/>
      <c r="Q306" s="6"/>
      <c r="R306" s="4"/>
      <c r="S306" s="4"/>
    </row>
    <row r="307" spans="13:19">
      <c r="M307" s="6"/>
      <c r="N307" s="6"/>
      <c r="O307" s="6"/>
      <c r="P307" s="6"/>
      <c r="Q307" s="6"/>
      <c r="R307" s="4"/>
      <c r="S307" s="4"/>
    </row>
    <row r="308" spans="13:19">
      <c r="M308" s="6"/>
      <c r="N308" s="6"/>
      <c r="O308" s="6"/>
      <c r="P308" s="6"/>
      <c r="Q308" s="6"/>
      <c r="R308" s="4"/>
      <c r="S308" s="4"/>
    </row>
    <row r="309" spans="13:19">
      <c r="M309" s="6"/>
      <c r="N309" s="6"/>
      <c r="O309" s="6"/>
      <c r="P309" s="6"/>
      <c r="Q309" s="6"/>
      <c r="R309" s="4"/>
      <c r="S309" s="4"/>
    </row>
    <row r="310" spans="13:19">
      <c r="M310" s="6"/>
      <c r="N310" s="6"/>
      <c r="O310" s="6"/>
      <c r="P310" s="6"/>
      <c r="Q310" s="6"/>
      <c r="R310" s="4"/>
      <c r="S310" s="4"/>
    </row>
    <row r="311" spans="13:19">
      <c r="M311" s="6"/>
      <c r="N311" s="6"/>
      <c r="O311" s="6"/>
      <c r="P311" s="6"/>
      <c r="Q311" s="6"/>
      <c r="R311" s="4"/>
      <c r="S311" s="4"/>
    </row>
    <row r="312" spans="13:19">
      <c r="M312" s="6"/>
      <c r="N312" s="6"/>
      <c r="O312" s="6"/>
      <c r="P312" s="6"/>
      <c r="Q312" s="6"/>
      <c r="R312" s="4"/>
      <c r="S312" s="4"/>
    </row>
    <row r="313" spans="13:19">
      <c r="M313" s="6"/>
      <c r="N313" s="6"/>
      <c r="O313" s="6"/>
      <c r="P313" s="6"/>
      <c r="Q313" s="6"/>
      <c r="R313" s="4"/>
      <c r="S313" s="4"/>
    </row>
    <row r="314" spans="13:19">
      <c r="M314" s="6"/>
      <c r="N314" s="6"/>
      <c r="O314" s="6"/>
      <c r="P314" s="6"/>
      <c r="Q314" s="6"/>
      <c r="R314" s="4"/>
      <c r="S314" s="4"/>
    </row>
    <row r="315" spans="13:19">
      <c r="M315" s="6"/>
      <c r="N315" s="6"/>
      <c r="O315" s="6"/>
      <c r="P315" s="6"/>
      <c r="Q315" s="6"/>
      <c r="R315" s="4"/>
      <c r="S315" s="4"/>
    </row>
    <row r="316" spans="13:19">
      <c r="M316" s="6"/>
      <c r="N316" s="6"/>
      <c r="O316" s="6"/>
      <c r="P316" s="6"/>
      <c r="Q316" s="6"/>
      <c r="R316" s="4"/>
      <c r="S316" s="4"/>
    </row>
    <row r="317" spans="13:19">
      <c r="M317" s="6"/>
      <c r="N317" s="6"/>
      <c r="O317" s="6"/>
      <c r="P317" s="6"/>
      <c r="Q317" s="6"/>
      <c r="R317" s="4"/>
      <c r="S317" s="4"/>
    </row>
    <row r="318" spans="13:19">
      <c r="M318" s="6"/>
      <c r="N318" s="6"/>
      <c r="O318" s="6"/>
      <c r="P318" s="6"/>
      <c r="Q318" s="6"/>
      <c r="R318" s="4"/>
      <c r="S318" s="4"/>
    </row>
    <row r="319" spans="13:19">
      <c r="M319" s="6"/>
      <c r="N319" s="6"/>
      <c r="O319" s="6"/>
      <c r="P319" s="6"/>
      <c r="Q319" s="6"/>
      <c r="R319" s="4"/>
      <c r="S319" s="4"/>
    </row>
    <row r="320" spans="13:19">
      <c r="M320" s="6"/>
      <c r="N320" s="6"/>
      <c r="O320" s="6"/>
      <c r="P320" s="6"/>
      <c r="Q320" s="6"/>
      <c r="R320" s="4"/>
      <c r="S320" s="4"/>
    </row>
    <row r="321" spans="13:19">
      <c r="M321" s="6"/>
      <c r="N321" s="6"/>
      <c r="O321" s="6"/>
      <c r="P321" s="6"/>
      <c r="Q321" s="6"/>
      <c r="R321" s="4"/>
      <c r="S321" s="4"/>
    </row>
    <row r="322" spans="13:19">
      <c r="M322" s="6"/>
      <c r="N322" s="6"/>
      <c r="O322" s="6"/>
      <c r="P322" s="6"/>
      <c r="Q322" s="6"/>
      <c r="R322" s="4"/>
      <c r="S322" s="4"/>
    </row>
    <row r="323" spans="13:19">
      <c r="M323" s="6"/>
      <c r="N323" s="6"/>
      <c r="O323" s="6"/>
      <c r="P323" s="6"/>
      <c r="Q323" s="6"/>
      <c r="R323" s="4"/>
      <c r="S323" s="4"/>
    </row>
    <row r="324" spans="13:19">
      <c r="M324" s="6"/>
      <c r="N324" s="6"/>
      <c r="O324" s="6"/>
      <c r="P324" s="6"/>
      <c r="Q324" s="6"/>
      <c r="R324" s="4"/>
      <c r="S324" s="4"/>
    </row>
    <row r="325" spans="13:19">
      <c r="M325" s="6"/>
      <c r="N325" s="6"/>
      <c r="O325" s="6"/>
      <c r="P325" s="6"/>
      <c r="Q325" s="6"/>
      <c r="R325" s="4"/>
      <c r="S325" s="4"/>
    </row>
    <row r="326" spans="13:19">
      <c r="M326" s="6"/>
      <c r="N326" s="6"/>
      <c r="O326" s="6"/>
      <c r="P326" s="6"/>
      <c r="Q326" s="6"/>
      <c r="R326" s="4"/>
      <c r="S326" s="4"/>
    </row>
    <row r="327" spans="13:19">
      <c r="M327" s="6"/>
      <c r="N327" s="6"/>
      <c r="O327" s="6"/>
      <c r="P327" s="6"/>
      <c r="Q327" s="6"/>
      <c r="R327" s="4"/>
      <c r="S327" s="4"/>
    </row>
    <row r="328" spans="13:19">
      <c r="M328" s="6"/>
      <c r="N328" s="6"/>
      <c r="O328" s="6"/>
      <c r="P328" s="6"/>
      <c r="Q328" s="6"/>
      <c r="R328" s="4"/>
      <c r="S328" s="4"/>
    </row>
    <row r="329" spans="13:19">
      <c r="M329" s="6"/>
      <c r="N329" s="6"/>
      <c r="O329" s="6"/>
      <c r="P329" s="6"/>
      <c r="Q329" s="6"/>
      <c r="R329" s="4"/>
      <c r="S329" s="4"/>
    </row>
    <row r="330" spans="13:19">
      <c r="M330" s="6"/>
      <c r="N330" s="6"/>
      <c r="O330" s="6"/>
      <c r="P330" s="6"/>
      <c r="Q330" s="6"/>
      <c r="R330" s="4"/>
      <c r="S330" s="4"/>
    </row>
    <row r="331" spans="13:19">
      <c r="M331" s="6"/>
      <c r="N331" s="6"/>
      <c r="O331" s="6"/>
      <c r="P331" s="6"/>
      <c r="Q331" s="6"/>
      <c r="R331" s="4"/>
      <c r="S331" s="4"/>
    </row>
    <row r="332" spans="13:19">
      <c r="M332" s="6"/>
      <c r="N332" s="6"/>
      <c r="O332" s="6"/>
      <c r="P332" s="6"/>
      <c r="Q332" s="6"/>
      <c r="R332" s="4"/>
      <c r="S332" s="4"/>
    </row>
    <row r="333" spans="13:19">
      <c r="M333" s="6"/>
      <c r="N333" s="6"/>
      <c r="O333" s="6"/>
      <c r="P333" s="6"/>
      <c r="Q333" s="6"/>
      <c r="R333" s="4"/>
      <c r="S333" s="4"/>
    </row>
    <row r="334" spans="13:19">
      <c r="M334" s="6"/>
      <c r="N334" s="6"/>
      <c r="O334" s="6"/>
      <c r="P334" s="6"/>
      <c r="Q334" s="6"/>
      <c r="R334" s="4"/>
      <c r="S334" s="4"/>
    </row>
    <row r="335" spans="13:19">
      <c r="M335" s="6"/>
      <c r="N335" s="6"/>
      <c r="O335" s="6"/>
      <c r="P335" s="6"/>
      <c r="Q335" s="6"/>
      <c r="R335" s="4"/>
      <c r="S335" s="4"/>
    </row>
    <row r="336" spans="13:19">
      <c r="M336" s="6"/>
      <c r="N336" s="6"/>
      <c r="O336" s="6"/>
      <c r="P336" s="6"/>
      <c r="Q336" s="6"/>
      <c r="R336" s="4"/>
      <c r="S336" s="4"/>
    </row>
    <row r="337" spans="13:19">
      <c r="M337" s="6"/>
      <c r="N337" s="6"/>
      <c r="O337" s="6"/>
      <c r="P337" s="6"/>
      <c r="Q337" s="6"/>
      <c r="R337" s="4"/>
      <c r="S337" s="4"/>
    </row>
    <row r="338" spans="13:19">
      <c r="M338" s="6"/>
      <c r="N338" s="6"/>
      <c r="O338" s="6"/>
      <c r="P338" s="6"/>
      <c r="Q338" s="6"/>
      <c r="R338" s="4"/>
      <c r="S338" s="4"/>
    </row>
    <row r="339" spans="13:19">
      <c r="M339" s="6"/>
      <c r="N339" s="6"/>
      <c r="O339" s="6"/>
      <c r="P339" s="6"/>
      <c r="Q339" s="6"/>
      <c r="R339" s="4"/>
      <c r="S339" s="4"/>
    </row>
    <row r="340" spans="13:19">
      <c r="M340" s="6"/>
      <c r="N340" s="6"/>
      <c r="O340" s="6"/>
      <c r="P340" s="6"/>
      <c r="Q340" s="6"/>
      <c r="R340" s="4"/>
      <c r="S340" s="4"/>
    </row>
    <row r="341" spans="13:19">
      <c r="M341" s="6"/>
      <c r="N341" s="6"/>
      <c r="O341" s="6"/>
      <c r="P341" s="6"/>
      <c r="Q341" s="6"/>
      <c r="R341" s="4"/>
      <c r="S341" s="4"/>
    </row>
    <row r="342" spans="13:19">
      <c r="M342" s="6"/>
      <c r="N342" s="6"/>
      <c r="O342" s="6"/>
      <c r="P342" s="6"/>
      <c r="Q342" s="6"/>
      <c r="R342" s="4"/>
      <c r="S342" s="4"/>
    </row>
    <row r="343" spans="13:19">
      <c r="M343" s="6"/>
      <c r="N343" s="6"/>
      <c r="O343" s="6"/>
      <c r="P343" s="6"/>
      <c r="Q343" s="6"/>
      <c r="R343" s="4"/>
      <c r="S343" s="4"/>
    </row>
    <row r="344" spans="13:19">
      <c r="M344" s="6"/>
      <c r="N344" s="6"/>
      <c r="O344" s="6"/>
      <c r="P344" s="6"/>
      <c r="Q344" s="6"/>
      <c r="R344" s="4"/>
      <c r="S344" s="4"/>
    </row>
    <row r="345" spans="13:19">
      <c r="M345" s="6"/>
      <c r="N345" s="6"/>
      <c r="O345" s="6"/>
      <c r="P345" s="6"/>
      <c r="Q345" s="6"/>
      <c r="R345" s="4"/>
      <c r="S345" s="4"/>
    </row>
    <row r="346" spans="13:19">
      <c r="M346" s="6"/>
      <c r="N346" s="6"/>
      <c r="O346" s="6"/>
      <c r="P346" s="6"/>
      <c r="Q346" s="6"/>
      <c r="R346" s="4"/>
      <c r="S346" s="4"/>
    </row>
    <row r="347" spans="13:19">
      <c r="M347" s="6"/>
      <c r="N347" s="6"/>
      <c r="O347" s="6"/>
      <c r="P347" s="6"/>
      <c r="Q347" s="6"/>
      <c r="R347" s="4"/>
      <c r="S347" s="4"/>
    </row>
    <row r="348" spans="13:19">
      <c r="M348" s="6"/>
      <c r="N348" s="6"/>
      <c r="O348" s="6"/>
      <c r="P348" s="6"/>
      <c r="Q348" s="6"/>
      <c r="R348" s="4"/>
      <c r="S348" s="4"/>
    </row>
    <row r="349" spans="13:19">
      <c r="M349" s="6"/>
      <c r="N349" s="6"/>
      <c r="O349" s="6"/>
      <c r="P349" s="6"/>
      <c r="Q349" s="6"/>
      <c r="R349" s="4"/>
      <c r="S349" s="4"/>
    </row>
    <row r="350" spans="13:19">
      <c r="M350" s="6"/>
      <c r="N350" s="6"/>
      <c r="O350" s="6"/>
      <c r="P350" s="6"/>
      <c r="Q350" s="6"/>
      <c r="R350" s="4"/>
      <c r="S350" s="4"/>
    </row>
    <row r="351" spans="13:19">
      <c r="M351" s="6"/>
      <c r="N351" s="6"/>
      <c r="O351" s="6"/>
      <c r="P351" s="6"/>
      <c r="Q351" s="6"/>
      <c r="R351" s="4"/>
      <c r="S351" s="4"/>
    </row>
    <row r="352" spans="13:19">
      <c r="M352" s="6"/>
      <c r="N352" s="6"/>
      <c r="O352" s="6"/>
      <c r="P352" s="6"/>
      <c r="Q352" s="6"/>
      <c r="R352" s="4"/>
      <c r="S352" s="4"/>
    </row>
    <row r="353" spans="13:19">
      <c r="M353" s="6"/>
      <c r="N353" s="6"/>
      <c r="O353" s="6"/>
      <c r="P353" s="6"/>
      <c r="Q353" s="6"/>
      <c r="R353" s="4"/>
      <c r="S353" s="4"/>
    </row>
    <row r="354" spans="13:19">
      <c r="M354" s="6"/>
      <c r="N354" s="6"/>
      <c r="O354" s="6"/>
      <c r="P354" s="6"/>
      <c r="Q354" s="6"/>
      <c r="R354" s="4"/>
      <c r="S354" s="4"/>
    </row>
    <row r="355" spans="13:19">
      <c r="M355" s="6"/>
      <c r="N355" s="6"/>
      <c r="O355" s="6"/>
      <c r="P355" s="6"/>
      <c r="Q355" s="6"/>
      <c r="R355" s="4"/>
      <c r="S355" s="4"/>
    </row>
    <row r="356" spans="13:19">
      <c r="M356" s="6"/>
      <c r="N356" s="6"/>
      <c r="O356" s="6"/>
      <c r="P356" s="6"/>
      <c r="Q356" s="6"/>
      <c r="R356" s="4"/>
      <c r="S356" s="4"/>
    </row>
    <row r="357" spans="13:19">
      <c r="M357" s="6"/>
      <c r="N357" s="6"/>
      <c r="O357" s="6"/>
      <c r="P357" s="6"/>
      <c r="Q357" s="6"/>
      <c r="R357" s="4"/>
      <c r="S357" s="4"/>
    </row>
    <row r="358" spans="13:19">
      <c r="M358" s="6"/>
      <c r="N358" s="6"/>
      <c r="O358" s="6"/>
      <c r="P358" s="6"/>
      <c r="Q358" s="6"/>
      <c r="R358" s="4"/>
      <c r="S358" s="4"/>
    </row>
    <row r="359" spans="13:19">
      <c r="M359" s="6"/>
      <c r="N359" s="6"/>
      <c r="O359" s="6"/>
      <c r="P359" s="6"/>
      <c r="Q359" s="6"/>
      <c r="R359" s="4"/>
      <c r="S359" s="4"/>
    </row>
    <row r="360" spans="13:19">
      <c r="M360" s="6"/>
      <c r="N360" s="6"/>
      <c r="O360" s="6"/>
      <c r="P360" s="6"/>
      <c r="Q360" s="6"/>
      <c r="R360" s="4"/>
      <c r="S360" s="4"/>
    </row>
    <row r="361" spans="13:19">
      <c r="M361" s="6"/>
      <c r="N361" s="6"/>
      <c r="O361" s="6"/>
      <c r="P361" s="6"/>
      <c r="Q361" s="6"/>
      <c r="R361" s="4"/>
      <c r="S361" s="4"/>
    </row>
    <row r="362" spans="13:19">
      <c r="M362" s="6"/>
      <c r="N362" s="6"/>
      <c r="O362" s="6"/>
      <c r="P362" s="6"/>
      <c r="Q362" s="6"/>
      <c r="R362" s="4"/>
      <c r="S362" s="4"/>
    </row>
    <row r="363" spans="13:19">
      <c r="M363" s="6"/>
      <c r="N363" s="6"/>
      <c r="O363" s="6"/>
      <c r="P363" s="6"/>
      <c r="Q363" s="6"/>
      <c r="R363" s="4"/>
      <c r="S363" s="4"/>
    </row>
    <row r="364" spans="13:19">
      <c r="M364" s="6"/>
      <c r="N364" s="6"/>
      <c r="O364" s="6"/>
      <c r="P364" s="6"/>
      <c r="Q364" s="6"/>
      <c r="R364" s="4"/>
      <c r="S364" s="4"/>
    </row>
    <row r="365" spans="13:19">
      <c r="M365" s="6"/>
      <c r="N365" s="6"/>
      <c r="O365" s="6"/>
      <c r="P365" s="6"/>
      <c r="Q365" s="6"/>
      <c r="R365" s="4"/>
      <c r="S365" s="4"/>
    </row>
    <row r="366" spans="13:19">
      <c r="M366" s="6"/>
      <c r="N366" s="6"/>
      <c r="O366" s="6"/>
      <c r="P366" s="6"/>
      <c r="Q366" s="6"/>
      <c r="R366" s="4"/>
      <c r="S366" s="4"/>
    </row>
    <row r="367" spans="13:19">
      <c r="M367" s="6"/>
      <c r="N367" s="6"/>
      <c r="O367" s="6"/>
      <c r="P367" s="6"/>
      <c r="Q367" s="6"/>
      <c r="R367" s="4"/>
      <c r="S367" s="4"/>
    </row>
    <row r="368" spans="13:19">
      <c r="M368" s="6"/>
      <c r="N368" s="6"/>
      <c r="O368" s="6"/>
      <c r="P368" s="6"/>
      <c r="Q368" s="6"/>
      <c r="R368" s="4"/>
      <c r="S368" s="4"/>
    </row>
    <row r="369" spans="13:19">
      <c r="M369" s="6"/>
      <c r="N369" s="6"/>
      <c r="O369" s="6"/>
      <c r="P369" s="6"/>
      <c r="Q369" s="6"/>
      <c r="R369" s="4"/>
      <c r="S369" s="4"/>
    </row>
    <row r="370" spans="13:19">
      <c r="M370" s="6"/>
      <c r="N370" s="6"/>
      <c r="O370" s="6"/>
      <c r="P370" s="6"/>
      <c r="Q370" s="6"/>
      <c r="R370" s="4"/>
      <c r="S370" s="4"/>
    </row>
    <row r="371" spans="13:19">
      <c r="M371" s="6"/>
      <c r="N371" s="6"/>
      <c r="O371" s="6"/>
      <c r="P371" s="6"/>
      <c r="Q371" s="6"/>
      <c r="R371" s="4"/>
      <c r="S371" s="4"/>
    </row>
    <row r="372" spans="13:19">
      <c r="M372" s="6"/>
      <c r="N372" s="6"/>
      <c r="O372" s="6"/>
      <c r="P372" s="6"/>
      <c r="Q372" s="6"/>
      <c r="R372" s="4"/>
      <c r="S372" s="4"/>
    </row>
    <row r="373" spans="13:19">
      <c r="M373" s="6"/>
      <c r="N373" s="6"/>
      <c r="O373" s="6"/>
      <c r="P373" s="6"/>
      <c r="Q373" s="6"/>
      <c r="R373" s="4"/>
      <c r="S373" s="4"/>
    </row>
    <row r="374" spans="13:19">
      <c r="M374" s="6"/>
      <c r="N374" s="6"/>
      <c r="O374" s="6"/>
      <c r="P374" s="6"/>
      <c r="Q374" s="6"/>
      <c r="R374" s="4"/>
      <c r="S374" s="4"/>
    </row>
    <row r="375" spans="13:19">
      <c r="M375" s="6"/>
      <c r="N375" s="6"/>
      <c r="O375" s="6"/>
      <c r="P375" s="6"/>
      <c r="Q375" s="6"/>
      <c r="R375" s="4"/>
      <c r="S375" s="4"/>
    </row>
    <row r="376" spans="13:19">
      <c r="M376" s="6"/>
      <c r="N376" s="6"/>
      <c r="O376" s="6"/>
      <c r="P376" s="6"/>
      <c r="Q376" s="6"/>
      <c r="R376" s="4"/>
      <c r="S376" s="4"/>
    </row>
    <row r="377" spans="13:19">
      <c r="M377" s="6"/>
      <c r="N377" s="6"/>
      <c r="O377" s="6"/>
      <c r="P377" s="6"/>
      <c r="Q377" s="6"/>
      <c r="R377" s="4"/>
      <c r="S377" s="4"/>
    </row>
    <row r="378" spans="13:19">
      <c r="M378" s="6"/>
      <c r="N378" s="6"/>
      <c r="O378" s="6"/>
      <c r="P378" s="6"/>
      <c r="Q378" s="6"/>
      <c r="R378" s="4"/>
      <c r="S378" s="4"/>
    </row>
    <row r="379" spans="13:19">
      <c r="M379" s="6"/>
      <c r="N379" s="6"/>
      <c r="O379" s="6"/>
      <c r="P379" s="6"/>
      <c r="Q379" s="6"/>
      <c r="R379" s="4"/>
      <c r="S379" s="4"/>
    </row>
    <row r="380" spans="13:19">
      <c r="M380" s="6"/>
      <c r="N380" s="6"/>
      <c r="O380" s="6"/>
      <c r="P380" s="6"/>
      <c r="Q380" s="6"/>
      <c r="R380" s="4"/>
      <c r="S380" s="4"/>
    </row>
    <row r="381" spans="13:19">
      <c r="M381" s="6"/>
      <c r="N381" s="6"/>
      <c r="O381" s="6"/>
      <c r="P381" s="6"/>
      <c r="Q381" s="6"/>
      <c r="R381" s="4"/>
      <c r="S381" s="4"/>
    </row>
    <row r="382" spans="13:19">
      <c r="M382" s="6"/>
      <c r="N382" s="6"/>
      <c r="O382" s="6"/>
      <c r="P382" s="6"/>
      <c r="Q382" s="6"/>
      <c r="R382" s="4"/>
      <c r="S382" s="4"/>
    </row>
    <row r="383" spans="13:19">
      <c r="M383" s="6"/>
      <c r="N383" s="6"/>
      <c r="O383" s="6"/>
      <c r="P383" s="6"/>
      <c r="Q383" s="6"/>
      <c r="R383" s="4"/>
      <c r="S383" s="4"/>
    </row>
    <row r="384" spans="13:19">
      <c r="M384" s="6"/>
      <c r="N384" s="6"/>
      <c r="O384" s="6"/>
      <c r="P384" s="6"/>
      <c r="Q384" s="6"/>
      <c r="R384" s="4"/>
      <c r="S384" s="4"/>
    </row>
    <row r="385" spans="13:19">
      <c r="M385" s="6"/>
      <c r="N385" s="6"/>
      <c r="O385" s="6"/>
      <c r="P385" s="6"/>
      <c r="Q385" s="6"/>
      <c r="R385" s="4"/>
      <c r="S385" s="4"/>
    </row>
    <row r="386" spans="13:19">
      <c r="M386" s="6"/>
      <c r="N386" s="6"/>
      <c r="O386" s="6"/>
      <c r="P386" s="6"/>
      <c r="Q386" s="6"/>
      <c r="R386" s="4"/>
      <c r="S386" s="4"/>
    </row>
    <row r="387" spans="13:19">
      <c r="M387" s="6"/>
      <c r="N387" s="6"/>
      <c r="O387" s="6"/>
      <c r="P387" s="6"/>
      <c r="Q387" s="6"/>
      <c r="R387" s="4"/>
      <c r="S387" s="4"/>
    </row>
    <row r="388" spans="13:19">
      <c r="M388" s="6"/>
      <c r="N388" s="6"/>
      <c r="O388" s="6"/>
      <c r="P388" s="6"/>
      <c r="Q388" s="6"/>
      <c r="R388" s="4"/>
      <c r="S388" s="4"/>
    </row>
    <row r="389" spans="13:19">
      <c r="M389" s="6"/>
      <c r="N389" s="6"/>
      <c r="O389" s="6"/>
      <c r="P389" s="6"/>
      <c r="Q389" s="6"/>
      <c r="R389" s="4"/>
      <c r="S389" s="4"/>
    </row>
    <row r="390" spans="13:19">
      <c r="M390" s="6"/>
      <c r="N390" s="6"/>
      <c r="O390" s="6"/>
      <c r="P390" s="6"/>
      <c r="Q390" s="6"/>
      <c r="R390" s="4"/>
      <c r="S390" s="4"/>
    </row>
    <row r="391" spans="13:19">
      <c r="M391" s="6"/>
      <c r="N391" s="6"/>
      <c r="O391" s="6"/>
      <c r="P391" s="6"/>
      <c r="Q391" s="6"/>
      <c r="R391" s="4"/>
      <c r="S391" s="4"/>
    </row>
    <row r="392" spans="13:19">
      <c r="M392" s="6"/>
      <c r="N392" s="6"/>
      <c r="O392" s="6"/>
      <c r="P392" s="6"/>
      <c r="Q392" s="6"/>
      <c r="R392" s="4"/>
      <c r="S392" s="4"/>
    </row>
    <row r="393" spans="13:19">
      <c r="M393" s="6"/>
      <c r="N393" s="6"/>
      <c r="O393" s="6"/>
      <c r="P393" s="6"/>
      <c r="Q393" s="6"/>
      <c r="R393" s="4"/>
      <c r="S393" s="4"/>
    </row>
    <row r="394" spans="13:19">
      <c r="M394" s="6"/>
      <c r="N394" s="6"/>
      <c r="O394" s="6"/>
      <c r="P394" s="6"/>
      <c r="Q394" s="6"/>
      <c r="R394" s="4"/>
      <c r="S394" s="4"/>
    </row>
    <row r="395" spans="13:19">
      <c r="M395" s="6"/>
      <c r="N395" s="6"/>
      <c r="O395" s="6"/>
      <c r="P395" s="6"/>
      <c r="Q395" s="6"/>
      <c r="R395" s="4"/>
      <c r="S395" s="4"/>
    </row>
    <row r="396" spans="13:19">
      <c r="M396" s="6"/>
      <c r="N396" s="6"/>
      <c r="O396" s="6"/>
      <c r="P396" s="6"/>
      <c r="Q396" s="6"/>
      <c r="R396" s="4"/>
      <c r="S396" s="4"/>
    </row>
    <row r="397" spans="13:19">
      <c r="M397" s="6"/>
      <c r="N397" s="6"/>
      <c r="O397" s="6"/>
      <c r="P397" s="6"/>
      <c r="Q397" s="6"/>
      <c r="R397" s="4"/>
      <c r="S397" s="4"/>
    </row>
    <row r="398" spans="13:19">
      <c r="M398" s="6"/>
      <c r="N398" s="6"/>
      <c r="O398" s="6"/>
      <c r="P398" s="6"/>
      <c r="Q398" s="6"/>
      <c r="R398" s="4"/>
      <c r="S398" s="4"/>
    </row>
    <row r="399" spans="13:19">
      <c r="M399" s="6"/>
      <c r="N399" s="6"/>
      <c r="O399" s="6"/>
      <c r="P399" s="6"/>
      <c r="Q399" s="6"/>
      <c r="R399" s="4"/>
      <c r="S399" s="4"/>
    </row>
    <row r="400" spans="13:19">
      <c r="M400" s="6"/>
      <c r="N400" s="6"/>
      <c r="O400" s="6"/>
      <c r="P400" s="6"/>
      <c r="Q400" s="6"/>
      <c r="R400" s="4"/>
      <c r="S400" s="4"/>
    </row>
    <row r="401" spans="13:19">
      <c r="M401" s="6"/>
      <c r="N401" s="6"/>
      <c r="O401" s="6"/>
      <c r="P401" s="6"/>
      <c r="Q401" s="6"/>
      <c r="R401" s="4"/>
      <c r="S401" s="4"/>
    </row>
    <row r="402" spans="13:19">
      <c r="M402" s="6"/>
      <c r="N402" s="6"/>
      <c r="O402" s="6"/>
      <c r="P402" s="6"/>
      <c r="Q402" s="6"/>
      <c r="R402" s="4"/>
      <c r="S402" s="4"/>
    </row>
    <row r="403" spans="13:19">
      <c r="M403" s="6"/>
      <c r="N403" s="6"/>
      <c r="O403" s="6"/>
      <c r="P403" s="6"/>
      <c r="Q403" s="6"/>
      <c r="R403" s="4"/>
      <c r="S403" s="4"/>
    </row>
    <row r="404" spans="13:19">
      <c r="M404" s="6"/>
      <c r="N404" s="6"/>
      <c r="O404" s="6"/>
      <c r="P404" s="6"/>
      <c r="Q404" s="6"/>
      <c r="R404" s="4"/>
      <c r="S404" s="4"/>
    </row>
    <row r="405" spans="13:19">
      <c r="M405" s="6"/>
      <c r="N405" s="6"/>
      <c r="O405" s="6"/>
      <c r="P405" s="6"/>
      <c r="Q405" s="6"/>
      <c r="R405" s="4"/>
      <c r="S405" s="4"/>
    </row>
    <row r="406" spans="13:19">
      <c r="M406" s="6"/>
      <c r="N406" s="6"/>
      <c r="O406" s="6"/>
      <c r="P406" s="6"/>
      <c r="Q406" s="6"/>
      <c r="R406" s="4"/>
      <c r="S406" s="4"/>
    </row>
    <row r="407" spans="13:19">
      <c r="M407" s="6"/>
      <c r="N407" s="6"/>
      <c r="O407" s="6"/>
      <c r="P407" s="6"/>
      <c r="Q407" s="6"/>
      <c r="R407" s="4"/>
      <c r="S407" s="4"/>
    </row>
    <row r="408" spans="13:19">
      <c r="M408" s="6"/>
      <c r="N408" s="6"/>
      <c r="O408" s="6"/>
      <c r="P408" s="6"/>
      <c r="Q408" s="6"/>
      <c r="R408" s="4"/>
      <c r="S408" s="4"/>
    </row>
    <row r="409" spans="13:19">
      <c r="M409" s="6"/>
      <c r="N409" s="6"/>
      <c r="O409" s="6"/>
      <c r="P409" s="6"/>
      <c r="Q409" s="6"/>
      <c r="R409" s="4"/>
      <c r="S409" s="4"/>
    </row>
    <row r="410" spans="13:19">
      <c r="M410" s="6"/>
      <c r="N410" s="6"/>
      <c r="O410" s="6"/>
      <c r="P410" s="6"/>
      <c r="Q410" s="6"/>
      <c r="R410" s="4"/>
      <c r="S410" s="4"/>
    </row>
    <row r="411" spans="13:19">
      <c r="M411" s="6"/>
      <c r="N411" s="6"/>
      <c r="O411" s="6"/>
      <c r="P411" s="6"/>
      <c r="Q411" s="6"/>
      <c r="R411" s="4"/>
      <c r="S411" s="4"/>
    </row>
    <row r="412" spans="13:19">
      <c r="M412" s="6"/>
      <c r="N412" s="6"/>
      <c r="O412" s="6"/>
      <c r="P412" s="6"/>
      <c r="Q412" s="6"/>
      <c r="R412" s="4"/>
      <c r="S412" s="4"/>
    </row>
    <row r="413" spans="13:19">
      <c r="M413" s="6"/>
      <c r="N413" s="6"/>
      <c r="O413" s="6"/>
      <c r="P413" s="6"/>
      <c r="Q413" s="6"/>
      <c r="R413" s="6"/>
      <c r="S413" s="6"/>
    </row>
    <row r="414" spans="13:19">
      <c r="M414" s="6"/>
      <c r="N414" s="6"/>
      <c r="O414" s="6"/>
      <c r="P414" s="6"/>
      <c r="Q414" s="6"/>
      <c r="R414" s="6"/>
      <c r="S414" s="6"/>
    </row>
    <row r="415" spans="13:19">
      <c r="M415" s="6"/>
      <c r="N415" s="6"/>
      <c r="O415" s="6"/>
      <c r="P415" s="6"/>
      <c r="Q415" s="6"/>
      <c r="R415" s="6"/>
      <c r="S415" s="6"/>
    </row>
    <row r="416" spans="13:19">
      <c r="M416" s="6"/>
      <c r="N416" s="6"/>
      <c r="O416" s="6"/>
      <c r="P416" s="6"/>
      <c r="Q416" s="6"/>
      <c r="R416" s="6"/>
      <c r="S416" s="6"/>
    </row>
    <row r="417" spans="13:19">
      <c r="M417" s="6"/>
      <c r="N417" s="6"/>
      <c r="O417" s="6"/>
      <c r="P417" s="6"/>
      <c r="Q417" s="6"/>
      <c r="R417" s="6"/>
      <c r="S417" s="6"/>
    </row>
    <row r="418" spans="13:19">
      <c r="M418" s="6"/>
      <c r="N418" s="6"/>
      <c r="O418" s="6"/>
      <c r="P418" s="6"/>
      <c r="Q418" s="6"/>
      <c r="R418" s="6"/>
      <c r="S418" s="6"/>
    </row>
    <row r="419" spans="13:19">
      <c r="M419" s="6"/>
      <c r="N419" s="6"/>
      <c r="O419" s="6"/>
      <c r="P419" s="6"/>
      <c r="Q419" s="6"/>
      <c r="R419" s="6"/>
      <c r="S419" s="6"/>
    </row>
    <row r="420" spans="13:19">
      <c r="M420" s="6"/>
      <c r="N420" s="6"/>
      <c r="O420" s="6"/>
      <c r="P420" s="6"/>
      <c r="Q420" s="6"/>
      <c r="R420" s="6"/>
      <c r="S420" s="6"/>
    </row>
  </sheetData>
  <printOptions gridLines="1"/>
  <pageMargins left="0.49" right="0.45" top="0.54" bottom="0.62" header="0.15748031496062992" footer="0.1574803149606299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G12" sqref="G12"/>
    </sheetView>
  </sheetViews>
  <sheetFormatPr defaultRowHeight="15"/>
  <cols>
    <col min="1" max="1" width="33.7109375" customWidth="1"/>
    <col min="4" max="4" width="12.7109375" customWidth="1"/>
  </cols>
  <sheetData>
    <row r="1" spans="1:8">
      <c r="A1" t="s">
        <v>156</v>
      </c>
      <c r="B1" t="s">
        <v>157</v>
      </c>
      <c r="F1" s="26">
        <v>200</v>
      </c>
      <c r="H1" t="s">
        <v>158</v>
      </c>
    </row>
    <row r="2" spans="1:8">
      <c r="A2" t="s">
        <v>159</v>
      </c>
      <c r="B2" t="s">
        <v>160</v>
      </c>
      <c r="C2" t="s">
        <v>161</v>
      </c>
      <c r="D2" t="s">
        <v>30</v>
      </c>
    </row>
    <row r="3" spans="1:8">
      <c r="A3" t="s">
        <v>162</v>
      </c>
      <c r="B3">
        <v>500</v>
      </c>
      <c r="C3">
        <v>15.74</v>
      </c>
      <c r="D3" s="8">
        <v>42357</v>
      </c>
    </row>
    <row r="4" spans="1:8">
      <c r="A4" t="s">
        <v>163</v>
      </c>
      <c r="B4">
        <v>100</v>
      </c>
      <c r="C4">
        <v>5.99</v>
      </c>
      <c r="D4" s="8">
        <v>42357</v>
      </c>
    </row>
    <row r="5" spans="1:8">
      <c r="A5" t="s">
        <v>164</v>
      </c>
      <c r="B5">
        <v>100</v>
      </c>
      <c r="C5">
        <v>9.49</v>
      </c>
      <c r="D5" s="8">
        <v>42357</v>
      </c>
    </row>
    <row r="6" spans="1:8">
      <c r="A6" t="s">
        <v>165</v>
      </c>
      <c r="B6">
        <v>1</v>
      </c>
      <c r="C6">
        <v>1.65</v>
      </c>
      <c r="D6" s="8">
        <v>42357</v>
      </c>
    </row>
    <row r="7" spans="1:8">
      <c r="A7" t="s">
        <v>166</v>
      </c>
      <c r="B7">
        <v>100</v>
      </c>
      <c r="C7">
        <v>13.98</v>
      </c>
      <c r="D7" s="8">
        <v>42474</v>
      </c>
    </row>
    <row r="30" spans="1:6">
      <c r="A30" t="s">
        <v>29</v>
      </c>
      <c r="C30" s="1">
        <f>SUM(C3:C29)</f>
        <v>46.849999999999994</v>
      </c>
      <c r="F30" s="26">
        <f>F1-C30</f>
        <v>153.15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2"/>
  <sheetViews>
    <sheetView zoomScale="110" zoomScaleNormal="110" workbookViewId="0">
      <pane xSplit="2" ySplit="3" topLeftCell="J46" activePane="bottomRight" state="frozen"/>
      <selection pane="topRight" activeCell="C1" sqref="C1"/>
      <selection pane="bottomLeft" activeCell="A4" sqref="A4"/>
      <selection pane="bottomRight" activeCell="W95" sqref="W95"/>
    </sheetView>
  </sheetViews>
  <sheetFormatPr defaultRowHeight="15"/>
  <cols>
    <col min="1" max="1" width="27.28515625" customWidth="1"/>
    <col min="2" max="2" width="5.140625" customWidth="1"/>
    <col min="3" max="3" width="6.7109375" customWidth="1"/>
    <col min="4" max="4" width="7.7109375" customWidth="1"/>
    <col min="5" max="5" width="6.85546875" customWidth="1"/>
    <col min="6" max="6" width="10.85546875" customWidth="1"/>
    <col min="7" max="7" width="9.42578125" customWidth="1"/>
    <col min="8" max="8" width="9.140625" customWidth="1"/>
    <col min="9" max="9" width="8.5703125" customWidth="1"/>
    <col min="10" max="10" width="7.85546875" customWidth="1"/>
    <col min="11" max="11" width="7.7109375" customWidth="1"/>
    <col min="12" max="12" width="9.140625" customWidth="1"/>
    <col min="13" max="13" width="6.140625" customWidth="1"/>
    <col min="14" max="15" width="6.7109375" customWidth="1"/>
    <col min="16" max="16" width="8.7109375" customWidth="1"/>
    <col min="17" max="17" width="7.85546875" customWidth="1"/>
    <col min="18" max="18" width="8.85546875" customWidth="1"/>
    <col min="19" max="19" width="9" customWidth="1"/>
    <col min="20" max="20" width="4.85546875" customWidth="1"/>
    <col min="21" max="21" width="6.85546875" customWidth="1"/>
    <col min="22" max="22" width="6.140625" customWidth="1"/>
    <col min="23" max="23" width="9.42578125" customWidth="1"/>
    <col min="24" max="24" width="6.140625" customWidth="1"/>
    <col min="25" max="25" width="7.5703125" customWidth="1"/>
    <col min="26" max="26" width="9.5703125" customWidth="1"/>
    <col min="27" max="27" width="7.7109375" customWidth="1"/>
    <col min="28" max="28" width="6.28515625" customWidth="1"/>
    <col min="29" max="29" width="6.5703125" customWidth="1"/>
    <col min="30" max="30" width="7.5703125" customWidth="1"/>
    <col min="31" max="31" width="8.7109375" customWidth="1"/>
  </cols>
  <sheetData>
    <row r="1" spans="1:35">
      <c r="A1" s="4" t="s">
        <v>31</v>
      </c>
      <c r="B1" s="57" t="s">
        <v>32</v>
      </c>
      <c r="C1" s="57" t="s">
        <v>34</v>
      </c>
      <c r="D1" s="57" t="s">
        <v>36</v>
      </c>
      <c r="E1" s="57" t="s">
        <v>39</v>
      </c>
      <c r="F1" s="57" t="s">
        <v>40</v>
      </c>
      <c r="G1" s="57" t="s">
        <v>42</v>
      </c>
      <c r="H1" s="57" t="s">
        <v>43</v>
      </c>
      <c r="I1" s="57" t="s">
        <v>45</v>
      </c>
      <c r="J1" s="57" t="s">
        <v>36</v>
      </c>
      <c r="K1" s="57" t="s">
        <v>48</v>
      </c>
      <c r="L1" s="57" t="s">
        <v>50</v>
      </c>
      <c r="M1" s="57" t="s">
        <v>52</v>
      </c>
      <c r="N1" s="57" t="s">
        <v>54</v>
      </c>
      <c r="O1" s="57" t="s">
        <v>56</v>
      </c>
      <c r="P1" s="57" t="s">
        <v>58</v>
      </c>
      <c r="Q1" s="57" t="s">
        <v>59</v>
      </c>
      <c r="R1" s="57" t="s">
        <v>44</v>
      </c>
      <c r="S1" s="57" t="s">
        <v>60</v>
      </c>
      <c r="T1" s="57" t="s">
        <v>9</v>
      </c>
      <c r="U1" s="57" t="s">
        <v>62</v>
      </c>
      <c r="V1" s="57" t="s">
        <v>64</v>
      </c>
      <c r="W1" s="57" t="s">
        <v>42</v>
      </c>
      <c r="X1" s="57" t="s">
        <v>67</v>
      </c>
      <c r="Y1" s="57" t="s">
        <v>68</v>
      </c>
      <c r="Z1" s="57" t="s">
        <v>23</v>
      </c>
      <c r="AA1" s="57" t="s">
        <v>10</v>
      </c>
      <c r="AB1" s="57" t="s">
        <v>71</v>
      </c>
      <c r="AC1" s="57" t="s">
        <v>27</v>
      </c>
      <c r="AD1" s="57" t="s">
        <v>29</v>
      </c>
      <c r="AE1" s="57" t="s">
        <v>30</v>
      </c>
      <c r="AF1" s="3"/>
      <c r="AG1" s="3"/>
      <c r="AH1" s="3"/>
      <c r="AI1" s="3"/>
    </row>
    <row r="2" spans="1:35">
      <c r="A2" s="6"/>
      <c r="B2" s="57" t="s">
        <v>33</v>
      </c>
      <c r="C2" s="57" t="s">
        <v>35</v>
      </c>
      <c r="D2" s="57" t="s">
        <v>37</v>
      </c>
      <c r="E2" s="57" t="s">
        <v>38</v>
      </c>
      <c r="F2" s="57" t="s">
        <v>41</v>
      </c>
      <c r="G2" s="57" t="s">
        <v>23</v>
      </c>
      <c r="H2" s="57" t="s">
        <v>44</v>
      </c>
      <c r="I2" s="57" t="s">
        <v>46</v>
      </c>
      <c r="J2" s="57" t="s">
        <v>47</v>
      </c>
      <c r="K2" s="57" t="s">
        <v>49</v>
      </c>
      <c r="L2" s="57" t="s">
        <v>51</v>
      </c>
      <c r="M2" s="57" t="s">
        <v>53</v>
      </c>
      <c r="N2" s="57" t="s">
        <v>55</v>
      </c>
      <c r="O2" s="57" t="s">
        <v>57</v>
      </c>
      <c r="P2" s="57" t="s">
        <v>46</v>
      </c>
      <c r="Q2" s="57" t="s">
        <v>55</v>
      </c>
      <c r="R2" s="57" t="s">
        <v>50</v>
      </c>
      <c r="S2" s="57" t="s">
        <v>46</v>
      </c>
      <c r="T2" s="57" t="s">
        <v>61</v>
      </c>
      <c r="U2" s="57" t="s">
        <v>63</v>
      </c>
      <c r="V2" s="57" t="s">
        <v>65</v>
      </c>
      <c r="W2" s="57" t="s">
        <v>66</v>
      </c>
      <c r="X2" s="57"/>
      <c r="Y2" s="57" t="s">
        <v>69</v>
      </c>
      <c r="Z2" s="57" t="s">
        <v>70</v>
      </c>
      <c r="AA2" s="57"/>
      <c r="AB2" s="57" t="s">
        <v>67</v>
      </c>
      <c r="AC2" s="58"/>
      <c r="AD2" s="57"/>
      <c r="AE2" s="58"/>
      <c r="AF2" s="3"/>
      <c r="AG2" s="3"/>
      <c r="AH2" s="3"/>
    </row>
    <row r="3" spans="1:35">
      <c r="B3" s="7"/>
      <c r="C3" s="7">
        <v>6000</v>
      </c>
      <c r="D3" s="7">
        <v>0</v>
      </c>
      <c r="E3" s="7">
        <v>2000</v>
      </c>
      <c r="F3" s="7">
        <v>3300</v>
      </c>
      <c r="G3" s="7">
        <v>790.21</v>
      </c>
      <c r="H3" s="7">
        <v>2106.96</v>
      </c>
      <c r="I3" s="7">
        <v>1200</v>
      </c>
      <c r="J3" s="7">
        <v>300</v>
      </c>
      <c r="K3" s="7">
        <v>1500</v>
      </c>
      <c r="L3" s="7">
        <v>1500</v>
      </c>
      <c r="M3" s="7">
        <v>75</v>
      </c>
      <c r="N3" s="7">
        <v>0</v>
      </c>
      <c r="O3" s="7">
        <v>520</v>
      </c>
      <c r="P3" s="7">
        <v>1785</v>
      </c>
      <c r="Q3" s="7">
        <v>100</v>
      </c>
      <c r="R3" s="7">
        <v>1509.35</v>
      </c>
      <c r="S3" s="7">
        <v>500</v>
      </c>
      <c r="T3" s="7">
        <v>0</v>
      </c>
      <c r="U3" s="7">
        <v>2500</v>
      </c>
      <c r="V3" s="7">
        <v>400</v>
      </c>
      <c r="W3" s="7">
        <v>73.64</v>
      </c>
      <c r="X3" s="7">
        <v>250</v>
      </c>
      <c r="Y3" s="7">
        <v>14330</v>
      </c>
      <c r="Z3" s="7">
        <v>875</v>
      </c>
      <c r="AA3" s="7">
        <v>1200</v>
      </c>
      <c r="AB3" s="7">
        <v>200</v>
      </c>
      <c r="AD3" s="7">
        <f>SUM(C3:AB3)</f>
        <v>43015.159999999996</v>
      </c>
      <c r="AF3" s="7"/>
      <c r="AG3" s="7"/>
      <c r="AH3" s="7"/>
    </row>
    <row r="4" spans="1:35">
      <c r="A4" s="24" t="s">
        <v>149</v>
      </c>
      <c r="B4" s="6">
        <v>1168</v>
      </c>
      <c r="C4" s="5"/>
      <c r="D4" s="5"/>
      <c r="E4" s="5"/>
      <c r="F4" s="5">
        <v>195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44"/>
      <c r="AD4" s="25">
        <v>195</v>
      </c>
      <c r="AE4" s="9">
        <v>42471</v>
      </c>
      <c r="AH4" s="10"/>
      <c r="AI4" s="9"/>
    </row>
    <row r="5" spans="1:35">
      <c r="A5" s="24" t="s">
        <v>150</v>
      </c>
      <c r="B5" s="6">
        <v>1169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>
        <v>16</v>
      </c>
      <c r="T5" s="5"/>
      <c r="U5" s="5"/>
      <c r="V5" s="5"/>
      <c r="W5" s="5"/>
      <c r="X5" s="5"/>
      <c r="Y5" s="5"/>
      <c r="Z5" s="5"/>
      <c r="AA5" s="5"/>
      <c r="AB5" s="5"/>
      <c r="AC5" s="44"/>
      <c r="AD5" s="25">
        <v>16</v>
      </c>
      <c r="AE5" s="9">
        <v>42471</v>
      </c>
      <c r="AH5" s="10"/>
      <c r="AI5" s="9"/>
    </row>
    <row r="6" spans="1:35">
      <c r="A6" s="24" t="s">
        <v>151</v>
      </c>
      <c r="B6" s="6">
        <v>1170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>
        <v>445.75</v>
      </c>
      <c r="AA6" s="5"/>
      <c r="AB6" s="5"/>
      <c r="AC6" s="44"/>
      <c r="AD6" s="25">
        <v>445.75</v>
      </c>
      <c r="AE6" s="9">
        <v>42471</v>
      </c>
      <c r="AH6" s="10"/>
      <c r="AI6" s="9"/>
    </row>
    <row r="7" spans="1:35">
      <c r="A7" s="24" t="s">
        <v>152</v>
      </c>
      <c r="B7" s="6">
        <v>1171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>
        <v>128.06</v>
      </c>
      <c r="Z7" s="5"/>
      <c r="AA7" s="5"/>
      <c r="AB7" s="5"/>
      <c r="AC7" s="44"/>
      <c r="AD7" s="25">
        <v>128.06</v>
      </c>
      <c r="AE7" s="9">
        <v>42471</v>
      </c>
      <c r="AH7" s="10"/>
      <c r="AI7" s="9"/>
    </row>
    <row r="8" spans="1:35">
      <c r="A8" s="24" t="s">
        <v>153</v>
      </c>
      <c r="B8" s="6">
        <v>1172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>
        <v>90</v>
      </c>
      <c r="Z8" s="5"/>
      <c r="AA8" s="5"/>
      <c r="AB8" s="5"/>
      <c r="AC8" s="44"/>
      <c r="AD8" s="25">
        <v>90</v>
      </c>
      <c r="AE8" s="9">
        <v>42471</v>
      </c>
      <c r="AH8" s="10"/>
      <c r="AI8" s="9"/>
    </row>
    <row r="9" spans="1:35">
      <c r="A9" s="24" t="s">
        <v>111</v>
      </c>
      <c r="B9" s="6">
        <v>1173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>
        <v>200</v>
      </c>
      <c r="Z9" s="5"/>
      <c r="AA9" s="5"/>
      <c r="AB9" s="5"/>
      <c r="AC9" s="44"/>
      <c r="AD9" s="25">
        <v>200</v>
      </c>
      <c r="AE9" s="9">
        <v>42499</v>
      </c>
      <c r="AH9" s="10"/>
      <c r="AI9" s="9"/>
    </row>
    <row r="10" spans="1:35">
      <c r="A10" s="24" t="s">
        <v>154</v>
      </c>
      <c r="B10" s="6">
        <v>1174</v>
      </c>
      <c r="C10" s="5"/>
      <c r="D10" s="5"/>
      <c r="E10" s="5">
        <v>165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44"/>
      <c r="AD10" s="25">
        <v>165</v>
      </c>
      <c r="AE10" s="9">
        <v>42471</v>
      </c>
      <c r="AH10" s="10"/>
      <c r="AI10" s="9"/>
    </row>
    <row r="11" spans="1:35">
      <c r="A11" s="24" t="s">
        <v>109</v>
      </c>
      <c r="B11" s="6">
        <v>1175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v>174.58</v>
      </c>
      <c r="Z11" s="5"/>
      <c r="AA11" s="5"/>
      <c r="AB11" s="5"/>
      <c r="AC11" s="44"/>
      <c r="AD11" s="25">
        <v>174.58</v>
      </c>
      <c r="AE11" s="9">
        <v>42471</v>
      </c>
      <c r="AH11" s="10"/>
      <c r="AI11" s="9"/>
    </row>
    <row r="12" spans="1:35">
      <c r="A12" s="24" t="s">
        <v>168</v>
      </c>
      <c r="B12" s="6">
        <v>1176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>
        <v>291</v>
      </c>
      <c r="Z12" s="5"/>
      <c r="AA12" s="5"/>
      <c r="AB12" s="5"/>
      <c r="AC12" s="44"/>
      <c r="AD12" s="25">
        <v>291</v>
      </c>
      <c r="AE12" s="9">
        <v>42496</v>
      </c>
      <c r="AH12" s="10"/>
      <c r="AI12" s="9"/>
    </row>
    <row r="13" spans="1:35">
      <c r="A13" s="24" t="s">
        <v>149</v>
      </c>
      <c r="B13" s="6">
        <v>1177</v>
      </c>
      <c r="C13" s="5"/>
      <c r="D13" s="5"/>
      <c r="E13" s="5"/>
      <c r="F13" s="5">
        <v>195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44"/>
      <c r="AD13" s="25">
        <v>195</v>
      </c>
      <c r="AE13" s="9">
        <v>42499</v>
      </c>
      <c r="AH13" s="10"/>
      <c r="AI13" s="9"/>
    </row>
    <row r="14" spans="1:35">
      <c r="A14" s="24" t="s">
        <v>178</v>
      </c>
      <c r="B14" s="6">
        <v>1178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v>66.5</v>
      </c>
      <c r="V14" s="5"/>
      <c r="W14" s="5"/>
      <c r="X14" s="5"/>
      <c r="Y14" s="5"/>
      <c r="Z14" s="5"/>
      <c r="AA14" s="5"/>
      <c r="AB14" s="5"/>
      <c r="AC14" s="5">
        <v>13.3</v>
      </c>
      <c r="AD14" s="25">
        <v>79.8</v>
      </c>
      <c r="AE14" s="9">
        <v>42499</v>
      </c>
      <c r="AH14" s="10"/>
      <c r="AI14" s="9"/>
    </row>
    <row r="15" spans="1:35">
      <c r="A15" s="24" t="s">
        <v>179</v>
      </c>
      <c r="B15" s="6">
        <v>1179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>
        <v>320</v>
      </c>
      <c r="AB15" s="5"/>
      <c r="AC15" s="44"/>
      <c r="AD15" s="25">
        <v>320</v>
      </c>
      <c r="AE15" s="9">
        <v>42499</v>
      </c>
      <c r="AH15" s="10"/>
      <c r="AI15" s="9"/>
    </row>
    <row r="16" spans="1:35">
      <c r="A16" s="24" t="s">
        <v>172</v>
      </c>
      <c r="B16" s="6">
        <v>1180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v>200</v>
      </c>
      <c r="Z16" s="5"/>
      <c r="AA16" s="5"/>
      <c r="AB16" s="5"/>
      <c r="AC16" s="44"/>
      <c r="AD16" s="25">
        <v>200</v>
      </c>
      <c r="AE16" s="9">
        <v>42499</v>
      </c>
      <c r="AH16" s="10"/>
      <c r="AI16" s="9"/>
    </row>
    <row r="17" spans="1:35">
      <c r="A17" s="24" t="s">
        <v>169</v>
      </c>
      <c r="B17" s="6">
        <v>1181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v>200</v>
      </c>
      <c r="Z17" s="5"/>
      <c r="AA17" s="5"/>
      <c r="AB17" s="5"/>
      <c r="AC17" s="44"/>
      <c r="AD17" s="25">
        <v>200</v>
      </c>
      <c r="AE17" s="9">
        <v>42499</v>
      </c>
      <c r="AH17" s="10"/>
      <c r="AI17" s="9"/>
    </row>
    <row r="18" spans="1:35">
      <c r="A18" s="24" t="s">
        <v>171</v>
      </c>
      <c r="B18" s="6">
        <v>1182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v>50</v>
      </c>
      <c r="Z18" s="5"/>
      <c r="AA18" s="5"/>
      <c r="AB18" s="5"/>
      <c r="AC18" s="44"/>
      <c r="AD18" s="25">
        <v>50</v>
      </c>
      <c r="AE18" s="9">
        <v>42499</v>
      </c>
      <c r="AH18" s="10"/>
      <c r="AI18" s="9"/>
    </row>
    <row r="19" spans="1:35">
      <c r="A19" s="24" t="s">
        <v>170</v>
      </c>
      <c r="B19" s="6">
        <v>1183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>
        <v>65</v>
      </c>
      <c r="Z19" s="5"/>
      <c r="AA19" s="5"/>
      <c r="AB19" s="5"/>
      <c r="AC19" s="44"/>
      <c r="AD19" s="25">
        <v>65</v>
      </c>
      <c r="AE19" s="9">
        <v>42499</v>
      </c>
      <c r="AH19" s="10"/>
      <c r="AI19" s="9"/>
    </row>
    <row r="20" spans="1:35">
      <c r="A20" s="24" t="s">
        <v>180</v>
      </c>
      <c r="B20" s="6">
        <v>1184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v>2000</v>
      </c>
      <c r="Z20" s="5"/>
      <c r="AA20" s="5"/>
      <c r="AB20" s="5"/>
      <c r="AC20" s="44"/>
      <c r="AD20" s="25">
        <v>2000</v>
      </c>
      <c r="AE20" s="9">
        <v>42499</v>
      </c>
      <c r="AH20" s="10"/>
      <c r="AI20" s="9"/>
    </row>
    <row r="21" spans="1:35">
      <c r="A21" s="24" t="s">
        <v>181</v>
      </c>
      <c r="B21" s="6">
        <v>1185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>
        <v>300</v>
      </c>
      <c r="Z21" s="5"/>
      <c r="AA21" s="5"/>
      <c r="AB21" s="5"/>
      <c r="AC21" s="44"/>
      <c r="AD21" s="25">
        <v>300</v>
      </c>
      <c r="AE21" s="9">
        <v>42499</v>
      </c>
      <c r="AH21" s="10"/>
      <c r="AI21" s="9"/>
    </row>
    <row r="22" spans="1:35">
      <c r="A22" s="24" t="s">
        <v>173</v>
      </c>
      <c r="B22" s="6">
        <v>1186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>
        <v>100</v>
      </c>
      <c r="Z22" s="5"/>
      <c r="AA22" s="5"/>
      <c r="AB22" s="5"/>
      <c r="AC22" s="44"/>
      <c r="AD22" s="25">
        <v>100</v>
      </c>
      <c r="AE22" s="9">
        <v>42499</v>
      </c>
      <c r="AH22" s="10"/>
      <c r="AI22" s="9"/>
    </row>
    <row r="23" spans="1:35">
      <c r="A23" s="24" t="s">
        <v>174</v>
      </c>
      <c r="B23" s="6">
        <v>1187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v>75</v>
      </c>
      <c r="Z23" s="5"/>
      <c r="AA23" s="5"/>
      <c r="AB23" s="5"/>
      <c r="AC23" s="44"/>
      <c r="AD23" s="25">
        <v>75</v>
      </c>
      <c r="AE23" s="9">
        <v>42499</v>
      </c>
      <c r="AH23" s="10"/>
      <c r="AI23" s="9"/>
    </row>
    <row r="24" spans="1:35">
      <c r="A24" s="24" t="s">
        <v>175</v>
      </c>
      <c r="B24" s="6">
        <v>1188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v>600</v>
      </c>
      <c r="Z24" s="5"/>
      <c r="AA24" s="5"/>
      <c r="AB24" s="5"/>
      <c r="AC24" s="44"/>
      <c r="AD24" s="25">
        <v>600</v>
      </c>
      <c r="AE24" s="9">
        <v>42499</v>
      </c>
      <c r="AH24" s="10"/>
      <c r="AI24" s="9"/>
    </row>
    <row r="25" spans="1:35">
      <c r="A25" s="24" t="s">
        <v>176</v>
      </c>
      <c r="B25" s="6">
        <v>1189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v>200</v>
      </c>
      <c r="Z25" s="5"/>
      <c r="AA25" s="5"/>
      <c r="AB25" s="5"/>
      <c r="AC25" s="44"/>
      <c r="AD25" s="25">
        <v>200</v>
      </c>
      <c r="AE25" s="9">
        <v>42499</v>
      </c>
      <c r="AH25" s="10"/>
      <c r="AI25" s="9"/>
    </row>
    <row r="26" spans="1:35">
      <c r="A26" s="24" t="s">
        <v>177</v>
      </c>
      <c r="B26" s="6">
        <v>1190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v>400</v>
      </c>
      <c r="Z26" s="5"/>
      <c r="AA26" s="5"/>
      <c r="AB26" s="5"/>
      <c r="AC26" s="44"/>
      <c r="AD26" s="25">
        <v>400</v>
      </c>
      <c r="AE26" s="9">
        <v>42499</v>
      </c>
      <c r="AH26" s="10"/>
      <c r="AI26" s="9"/>
    </row>
    <row r="27" spans="1:35">
      <c r="A27" s="24" t="s">
        <v>96</v>
      </c>
      <c r="B27" s="6">
        <v>1191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v>1990.25</v>
      </c>
      <c r="Z27" s="5"/>
      <c r="AA27" s="5"/>
      <c r="AB27" s="5"/>
      <c r="AC27" s="6">
        <v>398.05</v>
      </c>
      <c r="AD27" s="25">
        <v>2388.3000000000002</v>
      </c>
      <c r="AE27" s="9">
        <v>42499</v>
      </c>
      <c r="AH27" s="10"/>
      <c r="AI27" s="9"/>
    </row>
    <row r="28" spans="1:35">
      <c r="A28" s="24" t="s">
        <v>107</v>
      </c>
      <c r="B28" s="6">
        <v>1192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v>40</v>
      </c>
      <c r="Z28" s="5"/>
      <c r="AA28" s="5"/>
      <c r="AB28" s="5"/>
      <c r="AC28" s="44"/>
      <c r="AD28" s="25">
        <v>40</v>
      </c>
      <c r="AE28" s="9">
        <v>42499</v>
      </c>
      <c r="AH28" s="10"/>
      <c r="AI28" s="9"/>
    </row>
    <row r="29" spans="1:35">
      <c r="A29" s="24" t="s">
        <v>109</v>
      </c>
      <c r="B29" s="6">
        <v>1193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v>1413.17</v>
      </c>
      <c r="Z29" s="5"/>
      <c r="AA29" s="5"/>
      <c r="AB29" s="5"/>
      <c r="AC29" s="44"/>
      <c r="AD29" s="25">
        <v>1413.17</v>
      </c>
      <c r="AE29" s="9">
        <v>42499</v>
      </c>
      <c r="AF29" s="2"/>
      <c r="AH29" s="10"/>
      <c r="AI29" s="9"/>
    </row>
    <row r="30" spans="1:35">
      <c r="A30" s="24" t="s">
        <v>191</v>
      </c>
      <c r="B30" s="6">
        <v>1194</v>
      </c>
      <c r="C30" s="5"/>
      <c r="D30" s="5"/>
      <c r="E30" s="5">
        <v>658.87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44"/>
      <c r="AD30" s="25">
        <v>658.87</v>
      </c>
      <c r="AE30" s="9">
        <v>42516</v>
      </c>
      <c r="AH30" s="10"/>
      <c r="AI30" s="9"/>
    </row>
    <row r="31" spans="1:35">
      <c r="A31" s="24" t="s">
        <v>192</v>
      </c>
      <c r="B31" s="6">
        <v>1195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>
        <v>550</v>
      </c>
      <c r="Q31" s="5"/>
      <c r="R31" s="5"/>
      <c r="S31" s="5"/>
      <c r="T31" s="5"/>
      <c r="U31" s="5">
        <v>60</v>
      </c>
      <c r="V31" s="5"/>
      <c r="W31" s="5"/>
      <c r="X31" s="5"/>
      <c r="Y31" s="5"/>
      <c r="Z31" s="5"/>
      <c r="AA31" s="5"/>
      <c r="AB31" s="5"/>
      <c r="AC31" s="5">
        <v>122</v>
      </c>
      <c r="AD31" s="25">
        <v>732</v>
      </c>
      <c r="AE31" s="9">
        <v>42516</v>
      </c>
      <c r="AH31" s="10"/>
      <c r="AI31" s="9"/>
    </row>
    <row r="32" spans="1:35">
      <c r="A32" s="24" t="s">
        <v>149</v>
      </c>
      <c r="B32" s="6">
        <v>1196</v>
      </c>
      <c r="C32" s="5"/>
      <c r="D32" s="5"/>
      <c r="E32" s="5"/>
      <c r="F32" s="5">
        <v>255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44"/>
      <c r="AD32" s="25">
        <v>255</v>
      </c>
      <c r="AE32" s="9">
        <v>42534</v>
      </c>
      <c r="AH32" s="10"/>
      <c r="AI32" s="9"/>
    </row>
    <row r="33" spans="1:35">
      <c r="A33" s="24" t="s">
        <v>195</v>
      </c>
      <c r="B33" s="6">
        <v>1197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>
        <v>92.4</v>
      </c>
      <c r="Z33" s="5"/>
      <c r="AA33" s="5"/>
      <c r="AB33" s="5"/>
      <c r="AC33" s="5"/>
      <c r="AD33" s="25">
        <v>92.4</v>
      </c>
      <c r="AE33" s="9">
        <v>42534</v>
      </c>
      <c r="AH33" s="10"/>
      <c r="AI33" s="9"/>
    </row>
    <row r="34" spans="1:35">
      <c r="A34" s="24" t="s">
        <v>152</v>
      </c>
      <c r="B34" s="6">
        <v>1198</v>
      </c>
      <c r="C34" s="5">
        <v>1200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44"/>
      <c r="AD34" s="25">
        <v>1200</v>
      </c>
      <c r="AE34" s="9">
        <v>42534</v>
      </c>
      <c r="AH34" s="10"/>
      <c r="AI34" s="9"/>
    </row>
    <row r="35" spans="1:35">
      <c r="A35" s="24" t="s">
        <v>196</v>
      </c>
      <c r="B35" s="6">
        <v>1199</v>
      </c>
      <c r="C35" s="5">
        <v>300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44"/>
      <c r="AD35" s="25">
        <v>300</v>
      </c>
      <c r="AE35" s="9">
        <v>42534</v>
      </c>
      <c r="AH35" s="10"/>
      <c r="AI35" s="9"/>
    </row>
    <row r="36" spans="1:35">
      <c r="A36" s="24" t="s">
        <v>197</v>
      </c>
      <c r="B36" s="6">
        <v>1200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>
        <v>60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44"/>
      <c r="AD36" s="25">
        <v>60</v>
      </c>
      <c r="AE36" s="9">
        <v>42534</v>
      </c>
      <c r="AH36" s="10"/>
      <c r="AI36" s="9"/>
    </row>
    <row r="37" spans="1:35">
      <c r="A37" s="24" t="s">
        <v>152</v>
      </c>
      <c r="B37" s="6">
        <v>1201</v>
      </c>
      <c r="C37" s="5"/>
      <c r="D37" s="5"/>
      <c r="E37" s="5">
        <v>86.22</v>
      </c>
      <c r="F37" s="5"/>
      <c r="G37" s="5"/>
      <c r="H37" s="5"/>
      <c r="I37" s="5"/>
      <c r="J37" s="5">
        <v>75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44"/>
      <c r="AD37" s="25">
        <v>161.22</v>
      </c>
      <c r="AE37" s="9">
        <v>42534</v>
      </c>
      <c r="AH37" s="10"/>
      <c r="AI37" s="9"/>
    </row>
    <row r="38" spans="1:35">
      <c r="A38" s="24" t="s">
        <v>149</v>
      </c>
      <c r="B38" s="6">
        <v>1202</v>
      </c>
      <c r="C38" s="5"/>
      <c r="D38" s="5"/>
      <c r="E38" s="5"/>
      <c r="F38" s="5">
        <v>195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44"/>
      <c r="AD38" s="25">
        <v>195</v>
      </c>
      <c r="AE38" s="9">
        <v>42562</v>
      </c>
      <c r="AH38" s="10"/>
      <c r="AI38" s="9"/>
    </row>
    <row r="39" spans="1:35">
      <c r="A39" s="24" t="s">
        <v>149</v>
      </c>
      <c r="B39" s="6">
        <v>1203</v>
      </c>
      <c r="C39" s="5"/>
      <c r="D39" s="5"/>
      <c r="E39" s="5"/>
      <c r="F39" s="5">
        <v>195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44"/>
      <c r="AD39" s="25">
        <v>195</v>
      </c>
      <c r="AE39" s="9">
        <v>42562</v>
      </c>
      <c r="AH39" s="10"/>
      <c r="AI39" s="9"/>
    </row>
    <row r="40" spans="1:35">
      <c r="A40" s="24" t="s">
        <v>109</v>
      </c>
      <c r="B40" s="6">
        <v>1204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>
        <v>20.34</v>
      </c>
      <c r="Z40" s="5"/>
      <c r="AA40" s="5"/>
      <c r="AB40" s="5"/>
      <c r="AC40" s="44"/>
      <c r="AD40" s="25">
        <v>20.34</v>
      </c>
      <c r="AE40" s="9">
        <v>42562</v>
      </c>
      <c r="AH40" s="10"/>
      <c r="AI40" s="9"/>
    </row>
    <row r="41" spans="1:35">
      <c r="A41" s="24" t="s">
        <v>152</v>
      </c>
      <c r="B41" s="6">
        <v>1205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>
        <v>24.94</v>
      </c>
      <c r="Z41" s="5"/>
      <c r="AA41" s="5"/>
      <c r="AB41" s="5"/>
      <c r="AC41" s="44"/>
      <c r="AD41" s="25">
        <v>24.94</v>
      </c>
      <c r="AE41" s="9">
        <v>42562</v>
      </c>
      <c r="AH41" s="10"/>
      <c r="AI41" s="9"/>
    </row>
    <row r="42" spans="1:35">
      <c r="A42" s="24" t="s">
        <v>150</v>
      </c>
      <c r="B42" s="6">
        <v>1206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>
        <v>16</v>
      </c>
      <c r="T42" s="5"/>
      <c r="U42" s="5"/>
      <c r="V42" s="5"/>
      <c r="W42" s="5"/>
      <c r="X42" s="5"/>
      <c r="Y42" s="5"/>
      <c r="Z42" s="5"/>
      <c r="AA42" s="5"/>
      <c r="AB42" s="5"/>
      <c r="AC42" s="44"/>
      <c r="AD42" s="25">
        <v>16</v>
      </c>
      <c r="AE42" s="9">
        <v>42562</v>
      </c>
      <c r="AH42" s="10"/>
      <c r="AI42" s="9"/>
    </row>
    <row r="43" spans="1:35">
      <c r="A43" s="24" t="s">
        <v>200</v>
      </c>
      <c r="B43" s="6">
        <v>1207</v>
      </c>
      <c r="C43" s="5"/>
      <c r="D43" s="5"/>
      <c r="E43" s="5"/>
      <c r="F43" s="5"/>
      <c r="G43" s="5"/>
      <c r="H43" s="5"/>
      <c r="I43" s="5"/>
      <c r="J43" s="5"/>
      <c r="K43" s="5"/>
      <c r="L43" s="5">
        <v>100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44"/>
      <c r="AD43" s="25">
        <v>100</v>
      </c>
      <c r="AE43" s="9">
        <v>42562</v>
      </c>
      <c r="AH43" s="10"/>
      <c r="AI43" s="9"/>
    </row>
    <row r="44" spans="1:35">
      <c r="A44" s="24" t="s">
        <v>201</v>
      </c>
      <c r="B44" s="6">
        <v>1208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>
        <v>30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44"/>
      <c r="AD44" s="25">
        <v>30</v>
      </c>
      <c r="AE44" s="9">
        <v>42562</v>
      </c>
      <c r="AH44" s="10"/>
      <c r="AI44" s="9"/>
    </row>
    <row r="45" spans="1:35">
      <c r="A45" s="24" t="s">
        <v>202</v>
      </c>
      <c r="B45" s="6">
        <v>1209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>
        <v>20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44"/>
      <c r="AD45" s="25">
        <v>20</v>
      </c>
      <c r="AE45" s="9">
        <v>42562</v>
      </c>
      <c r="AH45" s="10"/>
      <c r="AI45" s="9"/>
    </row>
    <row r="46" spans="1:35">
      <c r="A46" s="24" t="s">
        <v>203</v>
      </c>
      <c r="B46" s="6">
        <v>1210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>
        <v>20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44"/>
      <c r="AD46" s="25">
        <v>20</v>
      </c>
      <c r="AE46" s="9">
        <v>42562</v>
      </c>
      <c r="AH46" s="10"/>
      <c r="AI46" s="9"/>
    </row>
    <row r="47" spans="1:35">
      <c r="A47" s="24" t="s">
        <v>179</v>
      </c>
      <c r="B47" s="6">
        <v>1211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>
        <v>320</v>
      </c>
      <c r="AB47" s="5"/>
      <c r="AC47" s="44"/>
      <c r="AD47" s="25">
        <v>320</v>
      </c>
      <c r="AE47" s="9">
        <v>42583</v>
      </c>
      <c r="AH47" s="10"/>
      <c r="AI47" s="9"/>
    </row>
    <row r="48" spans="1:35">
      <c r="A48" s="24" t="s">
        <v>149</v>
      </c>
      <c r="B48" s="6">
        <v>1212</v>
      </c>
      <c r="C48" s="5"/>
      <c r="D48" s="5"/>
      <c r="E48" s="5"/>
      <c r="F48" s="5">
        <v>240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44"/>
      <c r="AD48" s="25">
        <v>240</v>
      </c>
      <c r="AE48" s="9">
        <v>42625</v>
      </c>
      <c r="AH48" s="10"/>
      <c r="AI48" s="9"/>
    </row>
    <row r="49" spans="1:35">
      <c r="A49" s="24" t="s">
        <v>109</v>
      </c>
      <c r="B49" s="6">
        <v>1213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>
        <v>50</v>
      </c>
      <c r="Z49" s="5"/>
      <c r="AA49" s="5"/>
      <c r="AB49" s="5"/>
      <c r="AC49" s="44"/>
      <c r="AD49" s="25">
        <v>50</v>
      </c>
      <c r="AE49" s="9">
        <v>42625</v>
      </c>
      <c r="AH49" s="10"/>
      <c r="AI49" s="9"/>
    </row>
    <row r="50" spans="1:35">
      <c r="A50" s="24" t="s">
        <v>215</v>
      </c>
      <c r="B50" s="6">
        <v>1214</v>
      </c>
      <c r="C50" s="5"/>
      <c r="D50" s="5"/>
      <c r="E50" s="5">
        <v>300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>
        <v>60</v>
      </c>
      <c r="AD50" s="25">
        <v>360</v>
      </c>
      <c r="AE50" s="9">
        <v>42625</v>
      </c>
      <c r="AH50" s="10"/>
      <c r="AI50" s="9"/>
    </row>
    <row r="51" spans="1:35">
      <c r="A51" s="24" t="s">
        <v>152</v>
      </c>
      <c r="B51" s="6">
        <v>1215</v>
      </c>
      <c r="C51" s="5">
        <v>1200</v>
      </c>
      <c r="D51" s="5"/>
      <c r="E51" s="5">
        <v>56.4</v>
      </c>
      <c r="F51" s="5"/>
      <c r="G51" s="5"/>
      <c r="H51" s="5"/>
      <c r="I51" s="5"/>
      <c r="J51" s="5">
        <v>75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44"/>
      <c r="AD51" s="25">
        <v>1331.4</v>
      </c>
      <c r="AE51" s="9">
        <v>42625</v>
      </c>
      <c r="AH51" s="10"/>
      <c r="AI51" s="9"/>
    </row>
    <row r="52" spans="1:35">
      <c r="A52" s="24" t="s">
        <v>152</v>
      </c>
      <c r="B52" s="6">
        <v>1216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>
        <v>35</v>
      </c>
      <c r="Z52" s="5"/>
      <c r="AA52" s="5"/>
      <c r="AB52" s="5"/>
      <c r="AC52" s="5">
        <v>7</v>
      </c>
      <c r="AD52" s="25">
        <v>42</v>
      </c>
      <c r="AE52" s="9">
        <v>42625</v>
      </c>
      <c r="AH52" s="10"/>
      <c r="AI52" s="9"/>
    </row>
    <row r="53" spans="1:35">
      <c r="A53" s="24" t="s">
        <v>152</v>
      </c>
      <c r="B53" s="6">
        <v>1217</v>
      </c>
      <c r="C53" s="5"/>
      <c r="D53" s="5"/>
      <c r="E53" s="5">
        <v>94.99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6"/>
      <c r="AD53" s="25">
        <v>94.99</v>
      </c>
      <c r="AE53" s="9">
        <v>42625</v>
      </c>
      <c r="AH53" s="10"/>
      <c r="AI53" s="9"/>
    </row>
    <row r="54" spans="1:35">
      <c r="A54" s="24" t="s">
        <v>196</v>
      </c>
      <c r="B54" s="6">
        <v>1218</v>
      </c>
      <c r="C54" s="5">
        <v>300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44"/>
      <c r="AD54" s="25">
        <v>300</v>
      </c>
      <c r="AE54" s="9">
        <v>42625</v>
      </c>
      <c r="AH54" s="10"/>
      <c r="AI54" s="9"/>
    </row>
    <row r="55" spans="1:35">
      <c r="A55" s="24" t="s">
        <v>197</v>
      </c>
      <c r="B55" s="6">
        <v>1219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>
        <v>41.86</v>
      </c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44"/>
      <c r="AD55" s="25">
        <v>41.86</v>
      </c>
      <c r="AE55" s="9">
        <v>42625</v>
      </c>
      <c r="AH55" s="10"/>
      <c r="AI55" s="9"/>
    </row>
    <row r="56" spans="1:35">
      <c r="A56" s="24" t="s">
        <v>96</v>
      </c>
      <c r="B56" s="6">
        <v>1220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>
        <v>3655.6</v>
      </c>
      <c r="Z56" s="5"/>
      <c r="AA56" s="5"/>
      <c r="AB56" s="5"/>
      <c r="AC56" s="6">
        <v>731.12</v>
      </c>
      <c r="AD56" s="25">
        <v>4386.72</v>
      </c>
      <c r="AE56" s="9">
        <v>42643</v>
      </c>
      <c r="AH56" s="10"/>
      <c r="AI56" s="9"/>
    </row>
    <row r="57" spans="1:35">
      <c r="A57" s="24" t="s">
        <v>110</v>
      </c>
      <c r="B57" s="6">
        <v>1221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>
        <v>1192.58</v>
      </c>
      <c r="Z57" s="5"/>
      <c r="AA57" s="5"/>
      <c r="AB57" s="5"/>
      <c r="AC57" s="6">
        <v>238.52</v>
      </c>
      <c r="AD57" s="25">
        <v>1431.1</v>
      </c>
      <c r="AE57" s="9">
        <v>42643</v>
      </c>
      <c r="AH57" s="10"/>
      <c r="AI57" s="9"/>
    </row>
    <row r="58" spans="1:35">
      <c r="A58" s="24" t="s">
        <v>149</v>
      </c>
      <c r="B58" s="6">
        <v>1222</v>
      </c>
      <c r="C58" s="5"/>
      <c r="D58" s="5"/>
      <c r="E58" s="5"/>
      <c r="F58" s="5">
        <v>195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6"/>
      <c r="AD58" s="25">
        <v>195</v>
      </c>
      <c r="AE58" s="9">
        <v>42653</v>
      </c>
      <c r="AH58" s="10"/>
      <c r="AI58" s="9"/>
    </row>
    <row r="59" spans="1:35">
      <c r="A59" s="24" t="s">
        <v>150</v>
      </c>
      <c r="B59" s="6">
        <v>1223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>
        <v>16</v>
      </c>
      <c r="T59" s="5"/>
      <c r="U59" s="5"/>
      <c r="V59" s="5"/>
      <c r="W59" s="5"/>
      <c r="X59" s="5"/>
      <c r="Y59" s="5"/>
      <c r="Z59" s="5"/>
      <c r="AA59" s="5"/>
      <c r="AB59" s="5"/>
      <c r="AC59" s="6"/>
      <c r="AD59" s="25">
        <v>16</v>
      </c>
      <c r="AE59" s="9">
        <v>42653</v>
      </c>
      <c r="AH59" s="10"/>
      <c r="AI59" s="9"/>
    </row>
    <row r="60" spans="1:35">
      <c r="A60" s="24" t="s">
        <v>244</v>
      </c>
      <c r="B60" s="6">
        <v>1224</v>
      </c>
      <c r="C60" s="5"/>
      <c r="D60" s="5"/>
      <c r="E60" s="5"/>
      <c r="F60" s="5">
        <v>278.8</v>
      </c>
      <c r="G60" s="5">
        <v>660</v>
      </c>
      <c r="H60" s="5">
        <v>1768.91</v>
      </c>
      <c r="I60" s="5">
        <v>740.54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>
        <v>294.64</v>
      </c>
      <c r="V60" s="5"/>
      <c r="W60" s="5">
        <v>55.23</v>
      </c>
      <c r="X60" s="5"/>
      <c r="Y60" s="5"/>
      <c r="Z60" s="5"/>
      <c r="AA60" s="5"/>
      <c r="AB60" s="5"/>
      <c r="AC60" s="6">
        <v>759.63</v>
      </c>
      <c r="AD60" s="25">
        <f>SUM(F60:AC60)</f>
        <v>4557.75</v>
      </c>
      <c r="AE60" s="9">
        <v>42653</v>
      </c>
      <c r="AH60" s="10"/>
      <c r="AI60" s="9"/>
    </row>
    <row r="61" spans="1:35">
      <c r="A61" s="24" t="s">
        <v>249</v>
      </c>
      <c r="B61" s="6">
        <v>1225</v>
      </c>
      <c r="C61" s="5"/>
      <c r="D61" s="5"/>
      <c r="E61" s="5">
        <v>18.5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6"/>
      <c r="AD61" s="25">
        <v>18.5</v>
      </c>
      <c r="AE61" s="9">
        <v>42653</v>
      </c>
      <c r="AH61" s="10"/>
      <c r="AI61" s="9"/>
    </row>
    <row r="62" spans="1:35">
      <c r="A62" s="24" t="s">
        <v>250</v>
      </c>
      <c r="B62" s="6">
        <v>1226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>
        <v>325.83</v>
      </c>
      <c r="AB62" s="5"/>
      <c r="AC62" s="6"/>
      <c r="AD62" s="25">
        <v>325.83</v>
      </c>
      <c r="AE62" s="9">
        <v>42684</v>
      </c>
      <c r="AH62" s="10"/>
      <c r="AI62" s="9"/>
    </row>
    <row r="63" spans="1:35">
      <c r="A63" s="24" t="s">
        <v>149</v>
      </c>
      <c r="B63" s="6">
        <v>1227</v>
      </c>
      <c r="C63" s="5"/>
      <c r="D63" s="5"/>
      <c r="E63" s="5"/>
      <c r="F63" s="5">
        <v>240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25">
        <v>240</v>
      </c>
      <c r="AE63" s="9">
        <v>42688</v>
      </c>
      <c r="AH63" s="10"/>
      <c r="AI63" s="9"/>
    </row>
    <row r="64" spans="1:35">
      <c r="A64" s="24" t="s">
        <v>192</v>
      </c>
      <c r="B64" s="6">
        <v>1228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>
        <v>160</v>
      </c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>
        <v>32</v>
      </c>
      <c r="AD64" s="25">
        <v>192</v>
      </c>
      <c r="AE64" s="9">
        <v>42688</v>
      </c>
      <c r="AH64" s="10"/>
      <c r="AI64" s="9"/>
    </row>
    <row r="65" spans="1:35">
      <c r="A65" s="24" t="s">
        <v>244</v>
      </c>
      <c r="B65" s="6">
        <v>1229</v>
      </c>
      <c r="C65" s="5"/>
      <c r="D65" s="5"/>
      <c r="E65" s="5"/>
      <c r="F65" s="5"/>
      <c r="G65" s="5"/>
      <c r="H65" s="5">
        <v>170.48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>
        <v>34.1</v>
      </c>
      <c r="AD65" s="25">
        <v>204.58</v>
      </c>
      <c r="AE65" s="9">
        <v>42688</v>
      </c>
      <c r="AH65" s="10"/>
      <c r="AI65" s="9"/>
    </row>
    <row r="66" spans="1:35">
      <c r="A66" s="24" t="s">
        <v>170</v>
      </c>
      <c r="B66" s="6">
        <v>1230</v>
      </c>
      <c r="C66" s="5"/>
      <c r="D66" s="5"/>
      <c r="E66" s="5"/>
      <c r="F66" s="5"/>
      <c r="G66" s="5"/>
      <c r="H66" s="5"/>
      <c r="I66" s="5"/>
      <c r="J66" s="5"/>
      <c r="K66" s="5">
        <v>200</v>
      </c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25">
        <v>200</v>
      </c>
      <c r="AE66" s="9">
        <v>42688</v>
      </c>
      <c r="AH66" s="10"/>
      <c r="AI66" s="9"/>
    </row>
    <row r="67" spans="1:35">
      <c r="A67" s="24" t="s">
        <v>256</v>
      </c>
      <c r="B67" s="6">
        <v>1231</v>
      </c>
      <c r="C67" s="5"/>
      <c r="D67" s="5"/>
      <c r="E67" s="5"/>
      <c r="F67" s="5"/>
      <c r="G67" s="5"/>
      <c r="H67" s="5"/>
      <c r="I67" s="5"/>
      <c r="J67" s="5"/>
      <c r="K67" s="5">
        <v>50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25">
        <v>50</v>
      </c>
      <c r="AE67" s="9">
        <v>42688</v>
      </c>
      <c r="AH67" s="10"/>
      <c r="AI67" s="9"/>
    </row>
    <row r="68" spans="1:35">
      <c r="A68" s="24" t="s">
        <v>257</v>
      </c>
      <c r="B68" s="6">
        <v>1232</v>
      </c>
      <c r="C68" s="5"/>
      <c r="D68" s="5"/>
      <c r="E68" s="5"/>
      <c r="F68" s="5"/>
      <c r="G68" s="5"/>
      <c r="H68" s="5"/>
      <c r="I68" s="5"/>
      <c r="J68" s="5"/>
      <c r="K68" s="5">
        <v>50</v>
      </c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25">
        <v>50</v>
      </c>
      <c r="AE68" s="9">
        <v>42688</v>
      </c>
      <c r="AH68" s="10"/>
      <c r="AI68" s="9"/>
    </row>
    <row r="69" spans="1:35">
      <c r="A69" s="24" t="s">
        <v>258</v>
      </c>
      <c r="B69" s="6">
        <v>1233</v>
      </c>
      <c r="C69" s="5"/>
      <c r="D69" s="5"/>
      <c r="E69" s="5"/>
      <c r="F69" s="5"/>
      <c r="G69" s="5"/>
      <c r="H69" s="5"/>
      <c r="I69" s="5"/>
      <c r="J69" s="5"/>
      <c r="K69" s="5">
        <v>50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25">
        <v>50</v>
      </c>
      <c r="AE69" s="9">
        <v>42688</v>
      </c>
      <c r="AH69" s="10"/>
      <c r="AI69" s="9"/>
    </row>
    <row r="70" spans="1:35">
      <c r="A70" s="24" t="s">
        <v>259</v>
      </c>
      <c r="B70" s="6">
        <v>1234</v>
      </c>
      <c r="C70" s="5"/>
      <c r="D70" s="5"/>
      <c r="E70" s="5"/>
      <c r="F70" s="5"/>
      <c r="G70" s="5"/>
      <c r="H70" s="5"/>
      <c r="I70" s="5"/>
      <c r="J70" s="5"/>
      <c r="K70" s="5">
        <v>100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25">
        <v>100</v>
      </c>
      <c r="AE70" s="9">
        <v>42688</v>
      </c>
      <c r="AH70" s="10"/>
      <c r="AI70" s="9"/>
    </row>
    <row r="71" spans="1:35">
      <c r="A71" s="24" t="s">
        <v>260</v>
      </c>
      <c r="B71" s="6">
        <v>1235</v>
      </c>
      <c r="C71" s="5"/>
      <c r="D71" s="5"/>
      <c r="E71" s="5"/>
      <c r="F71" s="5"/>
      <c r="G71" s="5"/>
      <c r="H71" s="5"/>
      <c r="I71" s="5"/>
      <c r="J71" s="5"/>
      <c r="K71" s="5">
        <v>100</v>
      </c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25">
        <v>100</v>
      </c>
      <c r="AE71" s="9">
        <v>42688</v>
      </c>
      <c r="AH71" s="10"/>
      <c r="AI71" s="9"/>
    </row>
    <row r="72" spans="1:35">
      <c r="A72" s="24" t="s">
        <v>261</v>
      </c>
      <c r="B72" s="6">
        <v>1236</v>
      </c>
      <c r="C72" s="5"/>
      <c r="D72" s="5"/>
      <c r="E72" s="5"/>
      <c r="F72" s="5"/>
      <c r="G72" s="5"/>
      <c r="H72" s="5"/>
      <c r="I72" s="5"/>
      <c r="J72" s="5"/>
      <c r="K72" s="5">
        <v>100</v>
      </c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25">
        <v>100</v>
      </c>
      <c r="AE72" s="9">
        <v>42688</v>
      </c>
      <c r="AH72" s="10"/>
      <c r="AI72" s="9"/>
    </row>
    <row r="73" spans="1:35">
      <c r="A73" s="24" t="s">
        <v>262</v>
      </c>
      <c r="B73" s="6">
        <v>1237</v>
      </c>
      <c r="C73" s="5"/>
      <c r="D73" s="5"/>
      <c r="E73" s="5"/>
      <c r="F73" s="5"/>
      <c r="G73" s="5"/>
      <c r="H73" s="5"/>
      <c r="I73" s="5"/>
      <c r="J73" s="5"/>
      <c r="K73" s="5"/>
      <c r="L73" s="5">
        <v>649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25">
        <v>649</v>
      </c>
      <c r="AE73" s="9">
        <v>42690</v>
      </c>
      <c r="AH73" s="10"/>
      <c r="AI73" s="9"/>
    </row>
    <row r="74" spans="1:35">
      <c r="A74" s="24" t="s">
        <v>302</v>
      </c>
      <c r="B74" s="6">
        <v>1238</v>
      </c>
      <c r="C74" s="5"/>
      <c r="D74" s="5"/>
      <c r="E74" s="5"/>
      <c r="F74" s="5"/>
      <c r="G74" s="5"/>
      <c r="H74" s="5"/>
      <c r="I74" s="5"/>
      <c r="J74" s="5"/>
      <c r="K74" s="5">
        <v>120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25">
        <v>120</v>
      </c>
      <c r="AE74" s="9">
        <v>42695</v>
      </c>
      <c r="AH74" s="10"/>
      <c r="AI74" s="9"/>
    </row>
    <row r="75" spans="1:35">
      <c r="A75" s="24" t="s">
        <v>266</v>
      </c>
      <c r="B75" s="6">
        <v>1239</v>
      </c>
      <c r="C75" s="5"/>
      <c r="D75" s="5"/>
      <c r="E75" s="5"/>
      <c r="F75" s="5"/>
      <c r="G75" s="5"/>
      <c r="H75" s="5"/>
      <c r="I75" s="5"/>
      <c r="J75" s="5"/>
      <c r="K75" s="5">
        <v>30</v>
      </c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25">
        <v>30</v>
      </c>
      <c r="AE75" s="9">
        <v>42695</v>
      </c>
      <c r="AH75" s="10"/>
      <c r="AI75" s="9"/>
    </row>
    <row r="76" spans="1:35">
      <c r="A76" s="24" t="s">
        <v>149</v>
      </c>
      <c r="B76" s="6">
        <v>1240</v>
      </c>
      <c r="C76" s="5"/>
      <c r="D76" s="5"/>
      <c r="E76" s="5"/>
      <c r="F76" s="5">
        <v>195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25">
        <v>195</v>
      </c>
      <c r="AE76" s="9">
        <v>42716</v>
      </c>
      <c r="AH76" s="10"/>
      <c r="AI76" s="9"/>
    </row>
    <row r="77" spans="1:35">
      <c r="A77" s="24" t="s">
        <v>152</v>
      </c>
      <c r="B77" s="6">
        <v>1241</v>
      </c>
      <c r="C77" s="5">
        <v>1200</v>
      </c>
      <c r="D77" s="5"/>
      <c r="E77" s="5">
        <v>80.099999999999994</v>
      </c>
      <c r="F77" s="5"/>
      <c r="G77" s="5"/>
      <c r="H77" s="5"/>
      <c r="I77" s="5"/>
      <c r="J77" s="5">
        <v>75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25">
        <v>1355.1</v>
      </c>
      <c r="AE77" s="9">
        <v>42716</v>
      </c>
      <c r="AH77" s="10"/>
      <c r="AI77" s="9"/>
    </row>
    <row r="78" spans="1:35">
      <c r="A78" s="24" t="s">
        <v>196</v>
      </c>
      <c r="B78" s="6">
        <v>1242</v>
      </c>
      <c r="C78" s="5">
        <v>300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25">
        <v>300</v>
      </c>
      <c r="AE78" s="9">
        <v>42716</v>
      </c>
      <c r="AH78" s="10"/>
      <c r="AI78" s="9"/>
    </row>
    <row r="79" spans="1:35">
      <c r="A79" s="24" t="s">
        <v>149</v>
      </c>
      <c r="B79" s="6">
        <v>1243</v>
      </c>
      <c r="C79" s="5"/>
      <c r="D79" s="5"/>
      <c r="E79" s="5"/>
      <c r="F79" s="5">
        <v>195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25">
        <v>195</v>
      </c>
      <c r="AE79" s="9">
        <v>42744</v>
      </c>
      <c r="AH79" s="10"/>
      <c r="AI79" s="9"/>
    </row>
    <row r="80" spans="1:35">
      <c r="A80" s="24" t="s">
        <v>150</v>
      </c>
      <c r="B80" s="6">
        <v>1244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>
        <v>16</v>
      </c>
      <c r="T80" s="5"/>
      <c r="U80" s="5"/>
      <c r="V80" s="5"/>
      <c r="W80" s="5"/>
      <c r="X80" s="5"/>
      <c r="Y80" s="5"/>
      <c r="Z80" s="5"/>
      <c r="AA80" s="5"/>
      <c r="AB80" s="5"/>
      <c r="AC80" s="5"/>
      <c r="AD80" s="25">
        <v>16</v>
      </c>
      <c r="AE80" s="9">
        <v>42744</v>
      </c>
      <c r="AH80" s="10"/>
      <c r="AI80" s="9"/>
    </row>
    <row r="81" spans="1:35">
      <c r="A81" s="24" t="s">
        <v>152</v>
      </c>
      <c r="B81" s="6">
        <v>1245</v>
      </c>
      <c r="C81" s="5"/>
      <c r="D81" s="5"/>
      <c r="E81" s="5">
        <v>63.1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>
        <v>10</v>
      </c>
      <c r="Z81" s="5"/>
      <c r="AA81" s="5"/>
      <c r="AB81" s="5"/>
      <c r="AC81" s="5"/>
      <c r="AD81" s="25">
        <v>73.099999999999994</v>
      </c>
      <c r="AE81" s="9">
        <v>42744</v>
      </c>
      <c r="AH81" s="10"/>
      <c r="AI81" s="9"/>
    </row>
    <row r="82" spans="1:35">
      <c r="A82" s="24" t="s">
        <v>287</v>
      </c>
      <c r="B82" s="6">
        <v>1246</v>
      </c>
      <c r="C82" s="5"/>
      <c r="D82" s="5"/>
      <c r="E82" s="5"/>
      <c r="F82" s="5"/>
      <c r="G82" s="5"/>
      <c r="H82" s="5"/>
      <c r="I82" s="5"/>
      <c r="J82" s="5"/>
      <c r="K82" s="5"/>
      <c r="L82" s="5">
        <v>1270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>
        <v>254</v>
      </c>
      <c r="AD82" s="25">
        <v>1524</v>
      </c>
      <c r="AE82" s="9">
        <v>42744</v>
      </c>
      <c r="AH82" s="10"/>
      <c r="AI82" s="9"/>
    </row>
    <row r="83" spans="1:35">
      <c r="A83" s="24" t="s">
        <v>250</v>
      </c>
      <c r="B83" s="6">
        <v>1247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>
        <v>324.20999999999998</v>
      </c>
      <c r="AB83" s="5"/>
      <c r="AC83" s="5"/>
      <c r="AD83" s="25">
        <v>324.20999999999998</v>
      </c>
      <c r="AE83" s="9">
        <v>42765</v>
      </c>
      <c r="AH83" s="10"/>
      <c r="AI83" s="9"/>
    </row>
    <row r="84" spans="1:35">
      <c r="A84" s="24" t="s">
        <v>149</v>
      </c>
      <c r="B84" s="6">
        <v>1248</v>
      </c>
      <c r="C84" s="5"/>
      <c r="D84" s="5"/>
      <c r="E84" s="5"/>
      <c r="F84" s="5">
        <v>240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25">
        <v>240</v>
      </c>
      <c r="AE84" s="9">
        <v>42779</v>
      </c>
      <c r="AH84" s="10"/>
      <c r="AI84" s="9"/>
    </row>
    <row r="85" spans="1:35">
      <c r="A85" s="24" t="s">
        <v>175</v>
      </c>
      <c r="B85" s="6">
        <v>1249</v>
      </c>
      <c r="C85" s="5"/>
      <c r="D85" s="5"/>
      <c r="E85" s="5">
        <v>384.49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25">
        <v>384.49</v>
      </c>
      <c r="AE85" s="9">
        <v>42779</v>
      </c>
      <c r="AH85" s="10"/>
      <c r="AI85" s="9"/>
    </row>
    <row r="86" spans="1:35">
      <c r="A86" s="24" t="s">
        <v>192</v>
      </c>
      <c r="B86" s="6">
        <v>1250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>
        <v>430</v>
      </c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>
        <v>86</v>
      </c>
      <c r="AD86" s="25">
        <v>516</v>
      </c>
      <c r="AE86" s="9">
        <v>42779</v>
      </c>
      <c r="AH86" s="10"/>
      <c r="AI86" s="9"/>
    </row>
    <row r="87" spans="1:35">
      <c r="A87" s="24" t="s">
        <v>149</v>
      </c>
      <c r="B87" s="6">
        <v>1251</v>
      </c>
      <c r="C87" s="5"/>
      <c r="D87" s="5"/>
      <c r="E87" s="5"/>
      <c r="F87" s="5">
        <v>195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25">
        <v>195</v>
      </c>
      <c r="AE87" s="9">
        <v>42807</v>
      </c>
      <c r="AH87" s="10"/>
      <c r="AI87" s="9"/>
    </row>
    <row r="88" spans="1:35">
      <c r="A88" s="24" t="s">
        <v>154</v>
      </c>
      <c r="B88" s="6">
        <v>1252</v>
      </c>
      <c r="C88" s="5"/>
      <c r="D88" s="5"/>
      <c r="E88" s="5">
        <v>180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25">
        <v>180</v>
      </c>
      <c r="AE88" s="9">
        <v>42807</v>
      </c>
      <c r="AH88" s="10"/>
      <c r="AI88" s="9"/>
    </row>
    <row r="89" spans="1:35">
      <c r="A89" s="24" t="s">
        <v>307</v>
      </c>
      <c r="B89" s="6">
        <v>1253</v>
      </c>
      <c r="C89" s="5"/>
      <c r="D89" s="5"/>
      <c r="E89" s="5">
        <v>47</v>
      </c>
      <c r="F89" s="5"/>
      <c r="G89" s="5"/>
      <c r="H89" s="5"/>
      <c r="I89" s="5"/>
      <c r="J89" s="5"/>
      <c r="K89" s="5"/>
      <c r="L89" s="5"/>
      <c r="M89" s="5"/>
      <c r="N89" s="5"/>
      <c r="O89" s="5">
        <v>520</v>
      </c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25">
        <v>567</v>
      </c>
      <c r="AE89" s="9">
        <v>42807</v>
      </c>
      <c r="AH89" s="10"/>
      <c r="AI89" s="9"/>
    </row>
    <row r="90" spans="1:35">
      <c r="A90" s="24" t="s">
        <v>152</v>
      </c>
      <c r="B90" s="6">
        <v>1254</v>
      </c>
      <c r="C90" s="5">
        <v>1200</v>
      </c>
      <c r="D90" s="5"/>
      <c r="E90" s="5">
        <v>68.459999999999994</v>
      </c>
      <c r="F90" s="5"/>
      <c r="G90" s="5"/>
      <c r="H90" s="5"/>
      <c r="I90" s="5"/>
      <c r="J90" s="5">
        <v>75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25">
        <v>1343.46</v>
      </c>
      <c r="AE90" s="9">
        <v>42807</v>
      </c>
      <c r="AH90" s="10"/>
      <c r="AI90" s="9"/>
    </row>
    <row r="91" spans="1:35">
      <c r="A91" s="24" t="s">
        <v>196</v>
      </c>
      <c r="B91" s="6">
        <v>1255</v>
      </c>
      <c r="C91" s="5">
        <v>300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25">
        <v>300</v>
      </c>
      <c r="AE91" s="9">
        <v>42807</v>
      </c>
      <c r="AH91" s="10"/>
      <c r="AI91" s="9"/>
    </row>
    <row r="92" spans="1:35">
      <c r="A92" s="24" t="s">
        <v>244</v>
      </c>
      <c r="B92" s="6">
        <v>1256</v>
      </c>
      <c r="C92" s="5"/>
      <c r="D92" s="5"/>
      <c r="E92" s="5"/>
      <c r="F92" s="5"/>
      <c r="G92" s="5">
        <v>291.13</v>
      </c>
      <c r="H92" s="5">
        <v>640.94000000000005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>
        <v>126.87</v>
      </c>
      <c r="V92" s="5"/>
      <c r="W92" s="5">
        <v>18.41</v>
      </c>
      <c r="X92" s="5"/>
      <c r="Y92" s="5"/>
      <c r="Z92" s="5"/>
      <c r="AA92" s="5"/>
      <c r="AB92" s="5"/>
      <c r="AC92" s="5">
        <v>215.47</v>
      </c>
      <c r="AD92" s="25">
        <f>SUM(G92:AC92)</f>
        <v>1292.8200000000002</v>
      </c>
      <c r="AE92" s="9">
        <v>42807</v>
      </c>
      <c r="AH92" s="10"/>
      <c r="AI92" s="9"/>
    </row>
    <row r="93" spans="1:35">
      <c r="A93" s="24" t="s">
        <v>306</v>
      </c>
      <c r="B93" s="6">
        <v>1257</v>
      </c>
      <c r="C93" s="5"/>
      <c r="D93" s="5"/>
      <c r="E93" s="5"/>
      <c r="F93" s="5"/>
      <c r="G93" s="5"/>
      <c r="H93" s="5"/>
      <c r="I93" s="5"/>
      <c r="J93" s="5"/>
      <c r="K93" s="5"/>
      <c r="L93" s="5">
        <v>907.3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>
        <v>181.46</v>
      </c>
      <c r="AD93" s="25">
        <v>1088.76</v>
      </c>
      <c r="AE93" s="9">
        <v>42807</v>
      </c>
      <c r="AH93" s="10"/>
      <c r="AI93" s="9"/>
    </row>
    <row r="94" spans="1:35">
      <c r="A94" s="24"/>
      <c r="B94" s="6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25"/>
      <c r="AE94" s="9"/>
      <c r="AH94" s="10"/>
      <c r="AI94" s="9"/>
    </row>
    <row r="95" spans="1:35">
      <c r="A95" s="24"/>
      <c r="B95" s="6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6"/>
      <c r="AD95" s="25"/>
      <c r="AE95" s="9"/>
      <c r="AH95" s="10"/>
      <c r="AI95" s="9"/>
    </row>
    <row r="96" spans="1:35">
      <c r="A96" s="24"/>
      <c r="B96" s="6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6"/>
      <c r="AD96" s="25"/>
      <c r="AE96" s="9"/>
      <c r="AH96" s="10"/>
      <c r="AI96" s="9"/>
    </row>
    <row r="97" spans="1:35">
      <c r="A97" s="24"/>
      <c r="B97" s="6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6"/>
      <c r="AD97" s="25"/>
      <c r="AE97" s="9"/>
      <c r="AH97" s="10"/>
      <c r="AI97" s="9"/>
    </row>
    <row r="98" spans="1:35">
      <c r="A98" s="24"/>
      <c r="B98" s="6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6"/>
      <c r="AD98" s="25"/>
      <c r="AE98" s="9"/>
      <c r="AH98" s="10"/>
      <c r="AI98" s="9"/>
    </row>
    <row r="99" spans="1:35">
      <c r="A99" s="24"/>
      <c r="B99" s="6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44"/>
      <c r="AD99" s="25"/>
      <c r="AE99" s="9"/>
      <c r="AH99" s="10"/>
      <c r="AI99" s="9"/>
    </row>
    <row r="100" spans="1:35">
      <c r="A100" s="24"/>
      <c r="B100" s="6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44"/>
      <c r="AD100" s="25">
        <f>SUM(AD4:AD99)</f>
        <v>40299.1</v>
      </c>
      <c r="AE100" s="9"/>
      <c r="AH100" s="10"/>
      <c r="AI100" s="9"/>
    </row>
    <row r="101" spans="1:35">
      <c r="C101" s="16">
        <f>SUM(C4:C100)</f>
        <v>6000</v>
      </c>
      <c r="D101" s="16">
        <v>0</v>
      </c>
      <c r="E101" s="16">
        <f t="shared" ref="E101:M101" si="0">SUM(E4:E100)</f>
        <v>2203.13</v>
      </c>
      <c r="F101" s="16">
        <f t="shared" si="0"/>
        <v>2813.8</v>
      </c>
      <c r="G101" s="16">
        <f t="shared" si="0"/>
        <v>951.13</v>
      </c>
      <c r="H101" s="16">
        <f t="shared" si="0"/>
        <v>2580.33</v>
      </c>
      <c r="I101" s="16">
        <f t="shared" si="0"/>
        <v>740.54</v>
      </c>
      <c r="J101" s="16">
        <f t="shared" si="0"/>
        <v>300</v>
      </c>
      <c r="K101" s="16">
        <f t="shared" si="0"/>
        <v>800</v>
      </c>
      <c r="L101" s="16">
        <f t="shared" si="0"/>
        <v>2926.3</v>
      </c>
      <c r="M101" s="16">
        <f t="shared" si="0"/>
        <v>70</v>
      </c>
      <c r="N101" s="16">
        <v>0</v>
      </c>
      <c r="O101" s="16">
        <f>SUM(O4:O100)</f>
        <v>520</v>
      </c>
      <c r="P101" s="16">
        <f>SUM(P4:P100)</f>
        <v>1241.8600000000001</v>
      </c>
      <c r="Q101" s="16">
        <v>0</v>
      </c>
      <c r="R101" s="16">
        <v>0</v>
      </c>
      <c r="S101" s="16">
        <f>SUM(S4:S100)</f>
        <v>64</v>
      </c>
      <c r="T101" s="16">
        <v>0</v>
      </c>
      <c r="U101" s="16">
        <f>SUM(U4:U100)</f>
        <v>548.01</v>
      </c>
      <c r="V101" s="16">
        <v>0</v>
      </c>
      <c r="W101" s="16">
        <f>SUM(W4:W100)</f>
        <v>73.64</v>
      </c>
      <c r="X101" s="16">
        <v>0</v>
      </c>
      <c r="Y101" s="16">
        <f>SUM(Y4:Y100)</f>
        <v>13597.92</v>
      </c>
      <c r="Z101" s="16">
        <f>SUM(Z4:Z100)</f>
        <v>445.75</v>
      </c>
      <c r="AA101" s="16">
        <f>SUM(AA4:AA100)</f>
        <v>1290.04</v>
      </c>
      <c r="AB101" s="16">
        <v>0</v>
      </c>
      <c r="AC101" s="16">
        <f>SUM(AC4:AC100)</f>
        <v>3132.6499999999996</v>
      </c>
      <c r="AD101" s="16">
        <f>SUM(C101:AC101)</f>
        <v>40299.1</v>
      </c>
    </row>
    <row r="102" spans="1:35">
      <c r="AD102" s="2"/>
    </row>
  </sheetData>
  <printOptions gridLines="1"/>
  <pageMargins left="0.56000000000000005" right="0.47" top="0.71" bottom="0.67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Z50"/>
  <sheetViews>
    <sheetView workbookViewId="0">
      <selection activeCell="Y6" sqref="Y6"/>
    </sheetView>
  </sheetViews>
  <sheetFormatPr defaultRowHeight="15"/>
  <sheetData>
    <row r="2" spans="2:26">
      <c r="P2" s="8"/>
    </row>
    <row r="3" spans="2:26">
      <c r="L3" s="13"/>
    </row>
    <row r="4" spans="2:26">
      <c r="B4" s="12"/>
      <c r="D4" s="12"/>
      <c r="E4" s="12"/>
      <c r="F4" s="12"/>
      <c r="G4" s="12"/>
      <c r="H4" s="12"/>
      <c r="I4" s="12"/>
      <c r="Q4" s="12"/>
      <c r="S4" s="12"/>
      <c r="T4" s="12"/>
      <c r="V4" s="12"/>
      <c r="W4" s="12"/>
    </row>
    <row r="5" spans="2:26">
      <c r="E5" s="12"/>
      <c r="I5" s="12"/>
      <c r="J5" s="8"/>
      <c r="S5" s="12"/>
      <c r="T5" s="12"/>
      <c r="V5" s="12"/>
      <c r="X5" s="12"/>
    </row>
    <row r="6" spans="2:26">
      <c r="D6" s="12"/>
      <c r="I6" s="12"/>
      <c r="J6" s="8"/>
      <c r="Y6" s="12"/>
    </row>
    <row r="8" spans="2:26">
      <c r="E8" s="12"/>
      <c r="I8" s="12"/>
      <c r="J8" s="8"/>
      <c r="K8" s="12"/>
    </row>
    <row r="9" spans="2:26">
      <c r="E9" s="12"/>
      <c r="G9" s="12"/>
      <c r="H9" s="12"/>
      <c r="I9" s="12"/>
      <c r="J9" s="8"/>
      <c r="K9" s="12"/>
    </row>
    <row r="10" spans="2:26">
      <c r="J10" s="8"/>
    </row>
    <row r="11" spans="2:26">
      <c r="F11" s="12"/>
      <c r="H11" s="12"/>
      <c r="I11" s="12"/>
      <c r="J11" s="8"/>
      <c r="K11" s="12"/>
    </row>
    <row r="12" spans="2:26">
      <c r="F12" s="12"/>
      <c r="I12" s="12"/>
      <c r="J12" s="8"/>
      <c r="K12" s="12"/>
      <c r="P12" s="8"/>
    </row>
    <row r="13" spans="2:26">
      <c r="E13" s="12"/>
      <c r="F13" s="12"/>
      <c r="G13" s="12"/>
      <c r="I13" s="12"/>
      <c r="J13" s="8"/>
      <c r="K13" s="12"/>
      <c r="N13" s="12"/>
    </row>
    <row r="14" spans="2:26">
      <c r="E14" s="12"/>
      <c r="I14" s="12"/>
      <c r="J14" s="8"/>
    </row>
    <row r="15" spans="2:26">
      <c r="E15" s="12"/>
      <c r="I15" s="12"/>
      <c r="J15" s="8"/>
      <c r="Q15" s="12"/>
      <c r="R15" s="12"/>
      <c r="Z15" s="12"/>
    </row>
    <row r="16" spans="2:26">
      <c r="J16" s="8"/>
    </row>
    <row r="17" spans="4:11">
      <c r="E17" s="12"/>
      <c r="I17" s="12"/>
      <c r="J17" s="8"/>
    </row>
    <row r="18" spans="4:11">
      <c r="E18" s="12"/>
      <c r="I18" s="12"/>
      <c r="J18" s="8"/>
    </row>
    <row r="19" spans="4:11">
      <c r="E19" s="12"/>
      <c r="I19" s="12"/>
      <c r="J19" s="8"/>
    </row>
    <row r="20" spans="4:11">
      <c r="J20" s="8"/>
    </row>
    <row r="21" spans="4:11">
      <c r="J21" s="8"/>
    </row>
    <row r="22" spans="4:11">
      <c r="E22" s="12"/>
      <c r="I22" s="12"/>
      <c r="J22" s="8"/>
    </row>
    <row r="23" spans="4:11">
      <c r="J23" s="8"/>
    </row>
    <row r="24" spans="4:11">
      <c r="E24" s="12"/>
      <c r="I24" s="12"/>
      <c r="J24" s="8"/>
    </row>
    <row r="25" spans="4:11">
      <c r="J25" s="8"/>
    </row>
    <row r="26" spans="4:11">
      <c r="J26" s="8"/>
    </row>
    <row r="27" spans="4:11">
      <c r="J27" s="8"/>
    </row>
    <row r="28" spans="4:11">
      <c r="G28" s="12"/>
      <c r="H28" s="12"/>
      <c r="I28" s="12"/>
      <c r="J28" s="8"/>
      <c r="K28" s="12"/>
    </row>
    <row r="29" spans="4:11">
      <c r="D29" s="12"/>
      <c r="I29" s="12"/>
      <c r="J29" s="8"/>
      <c r="K29" s="12"/>
    </row>
    <row r="30" spans="4:11">
      <c r="J30" s="8"/>
    </row>
    <row r="49" spans="4:12">
      <c r="D49" s="12"/>
      <c r="E49" s="12"/>
      <c r="F49" s="12"/>
      <c r="G49" s="12"/>
      <c r="H49" s="12"/>
      <c r="J49" s="12"/>
      <c r="K49" s="12"/>
      <c r="L49" s="12"/>
    </row>
    <row r="50" spans="4:12">
      <c r="I50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7"/>
  <sheetViews>
    <sheetView workbookViewId="0">
      <pane xSplit="1" ySplit="3" topLeftCell="B29" activePane="bottomRight" state="frozen"/>
      <selection pane="topRight" activeCell="B1" sqref="B1"/>
      <selection pane="bottomLeft" activeCell="A4" sqref="A4"/>
      <selection pane="bottomRight" activeCell="G49" sqref="G49"/>
    </sheetView>
  </sheetViews>
  <sheetFormatPr defaultRowHeight="15"/>
  <cols>
    <col min="1" max="1" width="32.7109375" customWidth="1"/>
    <col min="2" max="2" width="7.5703125" customWidth="1"/>
    <col min="3" max="3" width="6" customWidth="1"/>
    <col min="4" max="4" width="7.28515625" customWidth="1"/>
    <col min="5" max="5" width="7" customWidth="1"/>
    <col min="6" max="6" width="8.28515625" customWidth="1"/>
    <col min="8" max="8" width="10.28515625" customWidth="1"/>
    <col min="9" max="9" width="8.85546875" customWidth="1"/>
    <col min="10" max="10" width="6.5703125" customWidth="1"/>
    <col min="11" max="11" width="10.140625" customWidth="1"/>
    <col min="12" max="12" width="10.5703125" customWidth="1"/>
    <col min="13" max="13" width="10.140625" customWidth="1"/>
    <col min="14" max="14" width="9.5703125" customWidth="1"/>
    <col min="15" max="15" width="5.5703125" customWidth="1"/>
    <col min="16" max="16" width="8.140625" customWidth="1"/>
    <col min="17" max="17" width="6.5703125" customWidth="1"/>
    <col min="18" max="18" width="7.28515625" customWidth="1"/>
    <col min="19" max="19" width="8.42578125" customWidth="1"/>
  </cols>
  <sheetData>
    <row r="1" spans="1:19">
      <c r="A1" s="3" t="s">
        <v>0</v>
      </c>
      <c r="B1" s="3" t="s">
        <v>1</v>
      </c>
      <c r="C1" s="3" t="s">
        <v>2</v>
      </c>
      <c r="D1" s="3" t="s">
        <v>4</v>
      </c>
      <c r="E1" s="3" t="s">
        <v>7</v>
      </c>
      <c r="F1" s="3" t="s">
        <v>9</v>
      </c>
      <c r="G1" s="3" t="s">
        <v>11</v>
      </c>
      <c r="H1" s="3" t="s">
        <v>13</v>
      </c>
      <c r="I1" s="3" t="s">
        <v>16</v>
      </c>
      <c r="J1" s="3" t="s">
        <v>16</v>
      </c>
      <c r="K1" s="3" t="s">
        <v>20</v>
      </c>
      <c r="L1" s="3" t="s">
        <v>20</v>
      </c>
      <c r="M1" s="3" t="s">
        <v>24</v>
      </c>
      <c r="N1" s="3" t="s">
        <v>25</v>
      </c>
      <c r="O1" s="3" t="s">
        <v>8</v>
      </c>
      <c r="P1" s="3" t="s">
        <v>26</v>
      </c>
      <c r="Q1" s="3" t="s">
        <v>27</v>
      </c>
      <c r="R1" s="3" t="s">
        <v>29</v>
      </c>
      <c r="S1" s="3" t="s">
        <v>30</v>
      </c>
    </row>
    <row r="2" spans="1:19">
      <c r="A2" s="3"/>
      <c r="B2" s="3"/>
      <c r="C2" s="3" t="s">
        <v>3</v>
      </c>
      <c r="D2" s="3" t="s">
        <v>5</v>
      </c>
      <c r="E2" s="3" t="s">
        <v>6</v>
      </c>
      <c r="F2" s="3" t="s">
        <v>10</v>
      </c>
      <c r="G2" s="3" t="s">
        <v>12</v>
      </c>
      <c r="H2" s="3" t="s">
        <v>14</v>
      </c>
      <c r="I2" s="3" t="s">
        <v>17</v>
      </c>
      <c r="J2" s="3" t="s">
        <v>19</v>
      </c>
      <c r="K2" s="3" t="s">
        <v>21</v>
      </c>
      <c r="L2" s="3" t="s">
        <v>23</v>
      </c>
      <c r="N2" s="3" t="s">
        <v>265</v>
      </c>
      <c r="Q2" s="3" t="s">
        <v>28</v>
      </c>
    </row>
    <row r="3" spans="1:19">
      <c r="A3" s="4"/>
      <c r="B3" s="5"/>
      <c r="C3" s="5"/>
      <c r="D3" s="7" t="s">
        <v>6</v>
      </c>
      <c r="E3" s="5"/>
      <c r="F3" s="5"/>
      <c r="G3" s="5"/>
      <c r="H3" s="7" t="s">
        <v>15</v>
      </c>
      <c r="I3" s="7" t="s">
        <v>18</v>
      </c>
      <c r="J3" s="3" t="s">
        <v>18</v>
      </c>
      <c r="K3" s="7" t="s">
        <v>22</v>
      </c>
      <c r="L3" s="3" t="s">
        <v>22</v>
      </c>
    </row>
    <row r="4" spans="1:19">
      <c r="A4" s="4" t="s">
        <v>147</v>
      </c>
      <c r="B4" s="5"/>
      <c r="C4" s="5"/>
      <c r="D4" s="5"/>
      <c r="E4" s="5"/>
      <c r="F4" s="5"/>
      <c r="G4" s="5"/>
      <c r="H4" s="5"/>
      <c r="I4" s="5">
        <v>25778.92</v>
      </c>
      <c r="J4" s="5">
        <v>69.59</v>
      </c>
      <c r="K4" s="5">
        <v>7879.69</v>
      </c>
      <c r="L4" s="5">
        <v>6903.39</v>
      </c>
      <c r="M4" s="5"/>
      <c r="N4" s="5"/>
      <c r="O4" s="5"/>
      <c r="P4" s="5"/>
      <c r="Q4" s="5"/>
      <c r="R4" s="16">
        <f>SUM(I4:Q4)</f>
        <v>40631.589999999997</v>
      </c>
      <c r="S4" s="9">
        <v>42461</v>
      </c>
    </row>
    <row r="5" spans="1:19">
      <c r="A5" s="4" t="s">
        <v>135</v>
      </c>
      <c r="B5" s="5"/>
      <c r="C5" s="5"/>
      <c r="D5" s="5"/>
      <c r="E5" s="5"/>
      <c r="F5" s="5"/>
      <c r="G5" s="5">
        <v>4758.3999999999996</v>
      </c>
      <c r="H5" s="5"/>
      <c r="I5" s="5"/>
      <c r="J5" s="5"/>
      <c r="K5" s="5"/>
      <c r="L5" s="5"/>
      <c r="M5" s="5"/>
      <c r="N5" s="5"/>
      <c r="O5" s="5"/>
      <c r="P5" s="5"/>
      <c r="Q5" s="5"/>
      <c r="R5" s="16">
        <v>4758.3999999999996</v>
      </c>
      <c r="S5" s="9">
        <v>42464</v>
      </c>
    </row>
    <row r="6" spans="1:19">
      <c r="A6" s="4" t="s">
        <v>112</v>
      </c>
      <c r="B6" s="5">
        <v>11587.8</v>
      </c>
      <c r="C6" s="5"/>
      <c r="D6" s="5"/>
      <c r="E6" s="5"/>
      <c r="F6" s="5"/>
      <c r="G6" s="5"/>
      <c r="H6" s="5">
        <v>891.5</v>
      </c>
      <c r="I6" s="5"/>
      <c r="J6" s="5"/>
      <c r="K6" s="5"/>
      <c r="L6" s="5"/>
      <c r="M6" s="5"/>
      <c r="N6" s="5"/>
      <c r="O6" s="5"/>
      <c r="P6" s="5"/>
      <c r="Q6" s="5"/>
      <c r="R6" s="16">
        <v>12479.3</v>
      </c>
      <c r="S6" s="9">
        <v>42465</v>
      </c>
    </row>
    <row r="7" spans="1:19">
      <c r="A7" s="4" t="s">
        <v>155</v>
      </c>
      <c r="B7" s="5"/>
      <c r="C7" s="5"/>
      <c r="D7" s="5">
        <v>188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16">
        <v>188</v>
      </c>
      <c r="S7" s="9">
        <v>42474</v>
      </c>
    </row>
    <row r="8" spans="1:19">
      <c r="A8" s="4" t="s">
        <v>155</v>
      </c>
      <c r="B8" s="5"/>
      <c r="C8" s="5"/>
      <c r="D8" s="5">
        <v>188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6">
        <v>188</v>
      </c>
      <c r="S8" s="9">
        <v>42474</v>
      </c>
    </row>
    <row r="9" spans="1:19">
      <c r="A9" s="4" t="s">
        <v>167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>
        <v>2161.46</v>
      </c>
      <c r="R9" s="16">
        <v>2161.46</v>
      </c>
      <c r="S9" s="9">
        <v>42478</v>
      </c>
    </row>
    <row r="10" spans="1:19">
      <c r="A10" s="4" t="s">
        <v>183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>
        <v>445.75</v>
      </c>
      <c r="M10" s="5"/>
      <c r="N10" s="5"/>
      <c r="O10" s="5"/>
      <c r="P10" s="5"/>
      <c r="Q10" s="5"/>
      <c r="R10" s="16">
        <v>445.75</v>
      </c>
      <c r="S10" s="9">
        <v>42475</v>
      </c>
    </row>
    <row r="11" spans="1:19">
      <c r="A11" s="4" t="s">
        <v>182</v>
      </c>
      <c r="B11" s="5"/>
      <c r="C11" s="5">
        <v>1.37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6">
        <v>1.37</v>
      </c>
      <c r="S11" s="9">
        <v>42471</v>
      </c>
    </row>
    <row r="12" spans="1:19">
      <c r="A12" s="4" t="s">
        <v>184</v>
      </c>
      <c r="B12" s="5"/>
      <c r="C12" s="5"/>
      <c r="D12" s="5"/>
      <c r="E12" s="5"/>
      <c r="F12" s="5">
        <v>32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6">
        <v>32</v>
      </c>
      <c r="S12" s="9">
        <v>42513</v>
      </c>
    </row>
    <row r="13" spans="1:19">
      <c r="A13" s="4" t="s">
        <v>185</v>
      </c>
      <c r="B13" s="5"/>
      <c r="C13" s="5"/>
      <c r="D13" s="5"/>
      <c r="E13" s="5"/>
      <c r="F13" s="5">
        <v>32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16">
        <v>32</v>
      </c>
      <c r="S13" s="9">
        <v>42513</v>
      </c>
    </row>
    <row r="14" spans="1:19">
      <c r="A14" s="4" t="s">
        <v>186</v>
      </c>
      <c r="B14" s="5"/>
      <c r="C14" s="5"/>
      <c r="D14" s="5"/>
      <c r="E14" s="5"/>
      <c r="F14" s="5">
        <v>60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16">
        <v>60</v>
      </c>
      <c r="S14" s="9">
        <v>42513</v>
      </c>
    </row>
    <row r="15" spans="1:19">
      <c r="A15" s="4" t="s">
        <v>193</v>
      </c>
      <c r="B15" s="5"/>
      <c r="C15" s="5"/>
      <c r="D15" s="5"/>
      <c r="E15" s="5"/>
      <c r="F15" s="5">
        <v>15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16">
        <v>15</v>
      </c>
      <c r="S15" s="9">
        <v>42534</v>
      </c>
    </row>
    <row r="16" spans="1:19">
      <c r="A16" s="4" t="s">
        <v>182</v>
      </c>
      <c r="B16" s="5"/>
      <c r="C16" s="5">
        <v>1.62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6">
        <v>1.62</v>
      </c>
      <c r="S16" s="9">
        <v>42499</v>
      </c>
    </row>
    <row r="17" spans="1:19">
      <c r="A17" s="4" t="s">
        <v>198</v>
      </c>
      <c r="B17" s="5"/>
      <c r="C17" s="5"/>
      <c r="D17" s="5"/>
      <c r="E17" s="5"/>
      <c r="F17" s="5">
        <v>60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16">
        <v>60</v>
      </c>
      <c r="S17" s="9">
        <v>42552</v>
      </c>
    </row>
    <row r="18" spans="1:19">
      <c r="A18" s="4" t="s">
        <v>182</v>
      </c>
      <c r="B18" s="5"/>
      <c r="C18" s="5">
        <v>1.47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16">
        <v>1.47</v>
      </c>
      <c r="S18" s="9">
        <v>42530</v>
      </c>
    </row>
    <row r="19" spans="1:19">
      <c r="A19" s="4" t="s">
        <v>182</v>
      </c>
      <c r="B19" s="5"/>
      <c r="C19" s="5">
        <v>1.41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6">
        <v>1.41</v>
      </c>
      <c r="S19" s="9">
        <v>42562</v>
      </c>
    </row>
    <row r="20" spans="1:19">
      <c r="A20" s="4" t="s">
        <v>205</v>
      </c>
      <c r="B20" s="5"/>
      <c r="C20" s="5"/>
      <c r="D20" s="5">
        <v>393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">
        <v>393</v>
      </c>
      <c r="S20" s="9">
        <v>42597</v>
      </c>
    </row>
    <row r="21" spans="1:19">
      <c r="A21" s="4" t="s">
        <v>206</v>
      </c>
      <c r="B21" s="5"/>
      <c r="C21" s="5"/>
      <c r="D21" s="5"/>
      <c r="E21" s="5"/>
      <c r="F21" s="5">
        <v>120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6">
        <v>120</v>
      </c>
      <c r="S21" s="9">
        <v>42597</v>
      </c>
    </row>
    <row r="22" spans="1:19">
      <c r="A22" s="4" t="s">
        <v>207</v>
      </c>
      <c r="B22" s="5"/>
      <c r="C22" s="5"/>
      <c r="D22" s="5"/>
      <c r="E22" s="5"/>
      <c r="F22" s="5">
        <v>32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6">
        <v>32</v>
      </c>
      <c r="S22" s="9">
        <v>42597</v>
      </c>
    </row>
    <row r="23" spans="1:19">
      <c r="A23" s="4" t="s">
        <v>243</v>
      </c>
      <c r="B23" s="5"/>
      <c r="C23" s="5"/>
      <c r="D23" s="5"/>
      <c r="E23" s="5"/>
      <c r="F23" s="5">
        <v>64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6">
        <v>64</v>
      </c>
      <c r="S23" s="9">
        <v>42653</v>
      </c>
    </row>
    <row r="24" spans="1:19">
      <c r="A24" s="4" t="s">
        <v>210</v>
      </c>
      <c r="B24" s="5"/>
      <c r="C24" s="5"/>
      <c r="D24" s="5"/>
      <c r="E24" s="5"/>
      <c r="F24" s="5">
        <v>32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6">
        <v>32</v>
      </c>
      <c r="S24" s="9">
        <v>42622</v>
      </c>
    </row>
    <row r="25" spans="1:19">
      <c r="A25" s="4" t="s">
        <v>212</v>
      </c>
      <c r="B25" s="5"/>
      <c r="C25" s="5"/>
      <c r="D25" s="5"/>
      <c r="E25" s="5"/>
      <c r="F25" s="5">
        <v>32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16">
        <v>32</v>
      </c>
      <c r="S25" s="9">
        <v>42622</v>
      </c>
    </row>
    <row r="26" spans="1:19">
      <c r="A26" s="4" t="s">
        <v>211</v>
      </c>
      <c r="B26" s="5"/>
      <c r="C26" s="5"/>
      <c r="D26" s="5"/>
      <c r="E26" s="5"/>
      <c r="F26" s="5">
        <v>60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6">
        <v>60</v>
      </c>
      <c r="S26" s="9">
        <v>42622</v>
      </c>
    </row>
    <row r="27" spans="1:19">
      <c r="A27" s="4" t="s">
        <v>213</v>
      </c>
      <c r="B27" s="5"/>
      <c r="C27" s="5"/>
      <c r="D27" s="5"/>
      <c r="E27" s="5"/>
      <c r="F27" s="5">
        <v>32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6">
        <v>32</v>
      </c>
      <c r="S27" s="9">
        <v>42622</v>
      </c>
    </row>
    <row r="28" spans="1:19">
      <c r="A28" s="4" t="s">
        <v>182</v>
      </c>
      <c r="B28" s="5"/>
      <c r="C28" s="5">
        <v>1.43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6">
        <v>1.43</v>
      </c>
      <c r="S28" s="9">
        <v>42591</v>
      </c>
    </row>
    <row r="29" spans="1:19">
      <c r="A29" s="4" t="s">
        <v>182</v>
      </c>
      <c r="B29" s="5"/>
      <c r="C29" s="5">
        <v>1.58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16">
        <v>1.58</v>
      </c>
      <c r="S29" s="9">
        <v>42622</v>
      </c>
    </row>
    <row r="30" spans="1:19">
      <c r="A30" s="4" t="s">
        <v>112</v>
      </c>
      <c r="B30" s="5">
        <v>11587.79</v>
      </c>
      <c r="C30" s="5"/>
      <c r="D30" s="5"/>
      <c r="E30" s="5"/>
      <c r="F30" s="5"/>
      <c r="G30" s="5"/>
      <c r="H30" s="5">
        <v>891.5</v>
      </c>
      <c r="I30" s="5"/>
      <c r="J30" s="5"/>
      <c r="K30" s="5"/>
      <c r="L30" s="5"/>
      <c r="M30" s="5"/>
      <c r="N30" s="5"/>
      <c r="O30" s="5"/>
      <c r="P30" s="5"/>
      <c r="Q30" s="5"/>
      <c r="R30" s="16">
        <v>12479.29</v>
      </c>
      <c r="S30" s="9">
        <v>42622</v>
      </c>
    </row>
    <row r="31" spans="1:19">
      <c r="A31" s="4" t="s">
        <v>245</v>
      </c>
      <c r="B31" s="5"/>
      <c r="C31" s="5"/>
      <c r="D31" s="5">
        <v>188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16">
        <v>188</v>
      </c>
      <c r="S31" s="9">
        <v>42660</v>
      </c>
    </row>
    <row r="32" spans="1:19">
      <c r="A32" s="4" t="s">
        <v>246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>
        <v>900</v>
      </c>
      <c r="Q32" s="5"/>
      <c r="R32" s="16">
        <v>900</v>
      </c>
      <c r="S32" s="9">
        <v>42667</v>
      </c>
    </row>
    <row r="33" spans="1:19">
      <c r="A33" s="4" t="s">
        <v>247</v>
      </c>
      <c r="B33" s="5"/>
      <c r="C33" s="5"/>
      <c r="D33" s="5"/>
      <c r="E33" s="5"/>
      <c r="F33" s="5">
        <v>10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6">
        <v>10</v>
      </c>
      <c r="S33" s="9">
        <v>42667</v>
      </c>
    </row>
    <row r="34" spans="1:19">
      <c r="A34" s="4" t="s">
        <v>182</v>
      </c>
      <c r="B34" s="5"/>
      <c r="C34" s="5">
        <v>1.92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6">
        <v>1.92</v>
      </c>
      <c r="S34" s="9">
        <v>42653</v>
      </c>
    </row>
    <row r="35" spans="1:19">
      <c r="A35" s="4" t="s">
        <v>252</v>
      </c>
      <c r="B35" s="5"/>
      <c r="C35" s="5"/>
      <c r="E35" s="5"/>
      <c r="F35" s="5"/>
      <c r="G35" s="5">
        <v>4000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16">
        <v>4000</v>
      </c>
      <c r="S35" s="9">
        <v>42650</v>
      </c>
    </row>
    <row r="36" spans="1:19">
      <c r="A36" s="4" t="s">
        <v>253</v>
      </c>
      <c r="B36" s="5"/>
      <c r="C36" s="5"/>
      <c r="D36" s="5">
        <v>393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16">
        <v>393</v>
      </c>
      <c r="S36" s="9">
        <v>42685</v>
      </c>
    </row>
    <row r="37" spans="1:19">
      <c r="A37" s="4" t="s">
        <v>254</v>
      </c>
      <c r="B37" s="5"/>
      <c r="C37" s="5"/>
      <c r="D37" s="5"/>
      <c r="E37" s="5"/>
      <c r="F37" s="5">
        <v>16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16">
        <v>16</v>
      </c>
      <c r="S37" s="9">
        <v>42686</v>
      </c>
    </row>
    <row r="38" spans="1:19">
      <c r="A38" s="4" t="s">
        <v>263</v>
      </c>
      <c r="B38" s="5"/>
      <c r="C38" s="5"/>
      <c r="D38" s="5">
        <v>393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16">
        <v>393</v>
      </c>
      <c r="S38" s="9">
        <v>42692</v>
      </c>
    </row>
    <row r="39" spans="1:19">
      <c r="A39" s="4" t="s">
        <v>112</v>
      </c>
      <c r="B39" s="16"/>
      <c r="C39" s="16"/>
      <c r="D39" s="16"/>
      <c r="E39" s="16"/>
      <c r="F39" s="16"/>
      <c r="G39" s="5">
        <v>5000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>
        <v>5000</v>
      </c>
      <c r="S39" s="9">
        <v>42565</v>
      </c>
    </row>
    <row r="40" spans="1:19">
      <c r="A40" s="4" t="s">
        <v>267</v>
      </c>
      <c r="B40" s="16"/>
      <c r="C40" s="16"/>
      <c r="D40" s="5">
        <v>80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>
        <v>80</v>
      </c>
      <c r="S40" s="9">
        <v>42698</v>
      </c>
    </row>
    <row r="41" spans="1:19">
      <c r="A41" s="4" t="s">
        <v>268</v>
      </c>
      <c r="D41" s="5">
        <v>376</v>
      </c>
      <c r="R41" s="16">
        <v>376</v>
      </c>
      <c r="S41" s="9">
        <v>42698</v>
      </c>
    </row>
    <row r="42" spans="1:19">
      <c r="A42" s="4" t="s">
        <v>276</v>
      </c>
      <c r="B42" s="5"/>
      <c r="C42" s="5"/>
      <c r="D42" s="5"/>
      <c r="E42" s="5"/>
      <c r="F42" s="5">
        <v>60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6">
        <v>60</v>
      </c>
      <c r="S42" s="9">
        <v>42702</v>
      </c>
    </row>
    <row r="43" spans="1:19">
      <c r="A43" s="4" t="s">
        <v>277</v>
      </c>
      <c r="F43" s="5">
        <v>60</v>
      </c>
      <c r="R43" s="16">
        <v>60</v>
      </c>
      <c r="S43" s="9">
        <v>42702</v>
      </c>
    </row>
    <row r="44" spans="1:19">
      <c r="A44" s="4" t="s">
        <v>278</v>
      </c>
      <c r="F44" s="5">
        <v>32</v>
      </c>
      <c r="R44" s="16">
        <v>32</v>
      </c>
      <c r="S44" s="9">
        <v>42702</v>
      </c>
    </row>
    <row r="45" spans="1:19">
      <c r="A45" s="4" t="s">
        <v>279</v>
      </c>
      <c r="F45" s="5">
        <v>32</v>
      </c>
      <c r="R45" s="16">
        <v>32</v>
      </c>
      <c r="S45" s="9">
        <v>42702</v>
      </c>
    </row>
    <row r="46" spans="1:19">
      <c r="A46" s="4" t="s">
        <v>182</v>
      </c>
      <c r="B46" s="16"/>
      <c r="C46" s="5">
        <v>1.66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>
        <v>1.66</v>
      </c>
      <c r="S46" s="9">
        <v>42683</v>
      </c>
    </row>
    <row r="47" spans="1:19">
      <c r="B47" s="16">
        <f>SUM(B4:B46)</f>
        <v>23175.59</v>
      </c>
      <c r="C47" s="16">
        <f>SUM(C4:C46)</f>
        <v>12.459999999999999</v>
      </c>
      <c r="D47" s="16">
        <f>SUM(D4:D46)</f>
        <v>2199</v>
      </c>
      <c r="E47" s="16">
        <v>0</v>
      </c>
      <c r="F47" s="16">
        <f t="shared" ref="F47:L47" si="0">SUM(F4:F46)</f>
        <v>781</v>
      </c>
      <c r="G47" s="16">
        <f t="shared" si="0"/>
        <v>13758.4</v>
      </c>
      <c r="H47" s="16">
        <f t="shared" si="0"/>
        <v>1783</v>
      </c>
      <c r="I47" s="16">
        <f t="shared" si="0"/>
        <v>25778.92</v>
      </c>
      <c r="J47" s="16">
        <f t="shared" si="0"/>
        <v>69.59</v>
      </c>
      <c r="K47" s="16">
        <f t="shared" si="0"/>
        <v>7879.69</v>
      </c>
      <c r="L47" s="16">
        <f t="shared" si="0"/>
        <v>7349.14</v>
      </c>
      <c r="M47" s="16">
        <v>0</v>
      </c>
      <c r="N47" s="16">
        <v>0</v>
      </c>
      <c r="O47" s="16">
        <v>0</v>
      </c>
      <c r="P47" s="16">
        <f>SUM(P4:P46)</f>
        <v>900</v>
      </c>
      <c r="Q47" s="16">
        <f>SUM(Q4:Q46)</f>
        <v>2161.46</v>
      </c>
      <c r="R47" s="16">
        <f>SUM(B47:Q47)</f>
        <v>85848.25</v>
      </c>
    </row>
  </sheetData>
  <printOptions gridLines="1"/>
  <pageMargins left="0.47" right="0.5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76"/>
  <sheetViews>
    <sheetView workbookViewId="0">
      <pane xSplit="2" ySplit="3" topLeftCell="M55" activePane="bottomRight" state="frozen"/>
      <selection pane="topRight" activeCell="C1" sqref="C1"/>
      <selection pane="bottomLeft" activeCell="A4" sqref="A4"/>
      <selection pane="bottomRight" activeCell="A76" sqref="A76"/>
    </sheetView>
  </sheetViews>
  <sheetFormatPr defaultRowHeight="15"/>
  <cols>
    <col min="1" max="1" width="28" customWidth="1"/>
    <col min="2" max="2" width="6.28515625" customWidth="1"/>
    <col min="3" max="3" width="7.28515625" customWidth="1"/>
    <col min="4" max="4" width="8.28515625" customWidth="1"/>
    <col min="5" max="5" width="6.7109375" customWidth="1"/>
    <col min="6" max="6" width="12.42578125" customWidth="1"/>
    <col min="7" max="7" width="10.5703125" customWidth="1"/>
    <col min="8" max="8" width="10.28515625" customWidth="1"/>
    <col min="9" max="9" width="9.85546875" customWidth="1"/>
    <col min="12" max="12" width="10.140625" customWidth="1"/>
    <col min="13" max="13" width="7.85546875" customWidth="1"/>
    <col min="14" max="14" width="7.5703125" customWidth="1"/>
    <col min="15" max="15" width="8.140625" customWidth="1"/>
    <col min="16" max="16" width="9.42578125" customWidth="1"/>
    <col min="18" max="18" width="10.42578125" customWidth="1"/>
    <col min="19" max="19" width="9.5703125" customWidth="1"/>
    <col min="20" max="20" width="7" customWidth="1"/>
    <col min="21" max="21" width="6.5703125" customWidth="1"/>
    <col min="22" max="22" width="7.5703125" customWidth="1"/>
    <col min="23" max="23" width="10.5703125" customWidth="1"/>
    <col min="24" max="24" width="6.85546875" customWidth="1"/>
    <col min="25" max="25" width="7.5703125" customWidth="1"/>
    <col min="26" max="26" width="10.85546875" customWidth="1"/>
    <col min="28" max="28" width="6.85546875" customWidth="1"/>
    <col min="29" max="29" width="7" customWidth="1"/>
    <col min="30" max="30" width="7.42578125" customWidth="1"/>
    <col min="31" max="31" width="10" bestFit="1" customWidth="1"/>
  </cols>
  <sheetData>
    <row r="1" spans="1:31">
      <c r="A1" s="4" t="s">
        <v>31</v>
      </c>
      <c r="B1" s="3" t="s">
        <v>32</v>
      </c>
      <c r="C1" s="3" t="s">
        <v>34</v>
      </c>
      <c r="D1" s="3" t="s">
        <v>36</v>
      </c>
      <c r="E1" s="3" t="s">
        <v>39</v>
      </c>
      <c r="F1" s="3" t="s">
        <v>40</v>
      </c>
      <c r="G1" s="3" t="s">
        <v>42</v>
      </c>
      <c r="H1" s="3" t="s">
        <v>43</v>
      </c>
      <c r="I1" s="3" t="s">
        <v>45</v>
      </c>
      <c r="J1" s="3" t="s">
        <v>36</v>
      </c>
      <c r="K1" s="3" t="s">
        <v>48</v>
      </c>
      <c r="L1" s="3" t="s">
        <v>50</v>
      </c>
      <c r="M1" s="3" t="s">
        <v>52</v>
      </c>
      <c r="N1" s="3" t="s">
        <v>54</v>
      </c>
      <c r="O1" s="3" t="s">
        <v>56</v>
      </c>
      <c r="P1" s="3" t="s">
        <v>58</v>
      </c>
      <c r="Q1" s="3" t="s">
        <v>59</v>
      </c>
      <c r="R1" s="3" t="s">
        <v>44</v>
      </c>
      <c r="S1" s="3" t="s">
        <v>60</v>
      </c>
      <c r="T1" s="3" t="s">
        <v>9</v>
      </c>
      <c r="U1" s="3" t="s">
        <v>62</v>
      </c>
      <c r="V1" s="3" t="s">
        <v>64</v>
      </c>
      <c r="W1" s="3" t="s">
        <v>42</v>
      </c>
      <c r="X1" s="3" t="s">
        <v>67</v>
      </c>
      <c r="Y1" s="3" t="s">
        <v>68</v>
      </c>
      <c r="Z1" s="3" t="s">
        <v>23</v>
      </c>
      <c r="AA1" s="3" t="s">
        <v>10</v>
      </c>
      <c r="AB1" s="3" t="s">
        <v>71</v>
      </c>
      <c r="AC1" s="3" t="s">
        <v>27</v>
      </c>
      <c r="AD1" s="3" t="s">
        <v>29</v>
      </c>
      <c r="AE1" s="3" t="s">
        <v>30</v>
      </c>
    </row>
    <row r="2" spans="1:31">
      <c r="A2" s="6"/>
      <c r="B2" s="3" t="s">
        <v>33</v>
      </c>
      <c r="C2" s="3" t="s">
        <v>35</v>
      </c>
      <c r="D2" s="3" t="s">
        <v>37</v>
      </c>
      <c r="E2" s="3" t="s">
        <v>38</v>
      </c>
      <c r="F2" s="3" t="s">
        <v>41</v>
      </c>
      <c r="G2" s="3" t="s">
        <v>23</v>
      </c>
      <c r="H2" s="3" t="s">
        <v>44</v>
      </c>
      <c r="I2" s="3" t="s">
        <v>46</v>
      </c>
      <c r="J2" s="3" t="s">
        <v>47</v>
      </c>
      <c r="K2" s="3" t="s">
        <v>49</v>
      </c>
      <c r="L2" s="3" t="s">
        <v>51</v>
      </c>
      <c r="M2" s="3" t="s">
        <v>53</v>
      </c>
      <c r="N2" s="3" t="s">
        <v>55</v>
      </c>
      <c r="O2" s="3" t="s">
        <v>57</v>
      </c>
      <c r="P2" s="3" t="s">
        <v>46</v>
      </c>
      <c r="Q2" s="3" t="s">
        <v>55</v>
      </c>
      <c r="R2" s="3" t="s">
        <v>50</v>
      </c>
      <c r="S2" s="3" t="s">
        <v>46</v>
      </c>
      <c r="T2" s="3" t="s">
        <v>61</v>
      </c>
      <c r="U2" s="3" t="s">
        <v>63</v>
      </c>
      <c r="V2" s="3" t="s">
        <v>65</v>
      </c>
      <c r="W2" s="3" t="s">
        <v>66</v>
      </c>
      <c r="X2" s="3"/>
      <c r="Y2" s="3" t="s">
        <v>69</v>
      </c>
      <c r="Z2" s="3" t="s">
        <v>70</v>
      </c>
      <c r="AA2" s="3"/>
      <c r="AB2" s="3" t="s">
        <v>67</v>
      </c>
      <c r="AD2" s="3"/>
    </row>
    <row r="3" spans="1:31">
      <c r="B3" s="7"/>
      <c r="C3" s="7">
        <v>6000</v>
      </c>
      <c r="D3" s="7">
        <v>0</v>
      </c>
      <c r="E3" s="7">
        <v>2000</v>
      </c>
      <c r="F3" s="7">
        <v>3300</v>
      </c>
      <c r="G3" s="7">
        <v>790.21</v>
      </c>
      <c r="H3" s="7">
        <v>2106.96</v>
      </c>
      <c r="I3" s="7">
        <v>1200</v>
      </c>
      <c r="J3" s="7">
        <v>300</v>
      </c>
      <c r="K3" s="7">
        <v>1500</v>
      </c>
      <c r="L3" s="7">
        <v>1500</v>
      </c>
      <c r="M3" s="7">
        <v>75</v>
      </c>
      <c r="N3" s="7">
        <v>0</v>
      </c>
      <c r="O3" s="7">
        <v>520</v>
      </c>
      <c r="P3" s="7">
        <v>1785</v>
      </c>
      <c r="Q3" s="7">
        <v>100</v>
      </c>
      <c r="R3" s="7">
        <v>1509.35</v>
      </c>
      <c r="S3" s="7">
        <v>500</v>
      </c>
      <c r="T3" s="7">
        <v>0</v>
      </c>
      <c r="U3" s="7">
        <v>2500</v>
      </c>
      <c r="V3" s="7">
        <v>400</v>
      </c>
      <c r="W3" s="7">
        <v>73.64</v>
      </c>
      <c r="X3" s="7">
        <v>250</v>
      </c>
      <c r="Y3" s="7">
        <v>14330</v>
      </c>
      <c r="Z3" s="7">
        <v>875</v>
      </c>
      <c r="AA3" s="7">
        <v>1200</v>
      </c>
      <c r="AB3" s="7">
        <v>200</v>
      </c>
      <c r="AD3" s="7">
        <f>SUM(C3:AB3)</f>
        <v>43015.159999999996</v>
      </c>
    </row>
    <row r="4" spans="1:31">
      <c r="A4" s="24" t="s">
        <v>149</v>
      </c>
      <c r="B4" s="6">
        <v>1168</v>
      </c>
      <c r="C4" s="5"/>
      <c r="D4" s="5"/>
      <c r="E4" s="5"/>
      <c r="F4" s="5">
        <v>195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44"/>
      <c r="AD4" s="25">
        <v>195</v>
      </c>
      <c r="AE4" s="9">
        <v>42471</v>
      </c>
    </row>
    <row r="5" spans="1:31">
      <c r="A5" s="24" t="s">
        <v>150</v>
      </c>
      <c r="B5" s="6">
        <v>1169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>
        <v>16</v>
      </c>
      <c r="T5" s="5"/>
      <c r="U5" s="5"/>
      <c r="V5" s="5"/>
      <c r="W5" s="5"/>
      <c r="X5" s="5"/>
      <c r="Y5" s="5"/>
      <c r="Z5" s="5"/>
      <c r="AA5" s="5"/>
      <c r="AB5" s="5"/>
      <c r="AC5" s="44"/>
      <c r="AD5" s="25">
        <v>16</v>
      </c>
      <c r="AE5" s="9">
        <v>42471</v>
      </c>
    </row>
    <row r="6" spans="1:31">
      <c r="A6" s="24" t="s">
        <v>151</v>
      </c>
      <c r="B6" s="6">
        <v>1170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>
        <v>445.75</v>
      </c>
      <c r="AA6" s="5"/>
      <c r="AB6" s="5"/>
      <c r="AC6" s="44"/>
      <c r="AD6" s="25">
        <v>445.75</v>
      </c>
      <c r="AE6" s="9">
        <v>42471</v>
      </c>
    </row>
    <row r="7" spans="1:31">
      <c r="A7" s="24" t="s">
        <v>152</v>
      </c>
      <c r="B7" s="6">
        <v>1171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>
        <v>128.06</v>
      </c>
      <c r="Z7" s="5"/>
      <c r="AA7" s="5"/>
      <c r="AB7" s="5"/>
      <c r="AC7" s="44"/>
      <c r="AD7" s="25">
        <v>128.06</v>
      </c>
      <c r="AE7" s="9">
        <v>42471</v>
      </c>
    </row>
    <row r="8" spans="1:31">
      <c r="A8" s="24" t="s">
        <v>153</v>
      </c>
      <c r="B8" s="6">
        <v>1172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>
        <v>90</v>
      </c>
      <c r="Z8" s="5"/>
      <c r="AA8" s="5"/>
      <c r="AB8" s="5"/>
      <c r="AC8" s="44"/>
      <c r="AD8" s="25">
        <v>90</v>
      </c>
      <c r="AE8" s="9">
        <v>42471</v>
      </c>
    </row>
    <row r="9" spans="1:31">
      <c r="A9" s="24" t="s">
        <v>111</v>
      </c>
      <c r="B9" s="6">
        <v>1173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>
        <v>200</v>
      </c>
      <c r="Z9" s="5"/>
      <c r="AA9" s="5"/>
      <c r="AB9" s="5"/>
      <c r="AC9" s="44"/>
      <c r="AD9" s="25">
        <v>200</v>
      </c>
      <c r="AE9" s="9">
        <v>42499</v>
      </c>
    </row>
    <row r="10" spans="1:31">
      <c r="A10" s="24" t="s">
        <v>154</v>
      </c>
      <c r="B10" s="6">
        <v>1174</v>
      </c>
      <c r="C10" s="5"/>
      <c r="D10" s="5"/>
      <c r="E10" s="5">
        <v>165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44"/>
      <c r="AD10" s="25">
        <v>165</v>
      </c>
      <c r="AE10" s="9">
        <v>42471</v>
      </c>
    </row>
    <row r="11" spans="1:31">
      <c r="A11" s="24" t="s">
        <v>109</v>
      </c>
      <c r="B11" s="6">
        <v>1175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v>174.58</v>
      </c>
      <c r="Z11" s="5"/>
      <c r="AA11" s="5"/>
      <c r="AB11" s="5"/>
      <c r="AC11" s="44"/>
      <c r="AD11" s="25">
        <v>174.58</v>
      </c>
      <c r="AE11" s="9">
        <v>42471</v>
      </c>
    </row>
    <row r="12" spans="1:31">
      <c r="A12" s="24" t="s">
        <v>168</v>
      </c>
      <c r="B12" s="6">
        <v>1176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>
        <v>291</v>
      </c>
      <c r="Z12" s="5"/>
      <c r="AA12" s="5"/>
      <c r="AB12" s="5"/>
      <c r="AC12" s="44"/>
      <c r="AD12" s="25">
        <v>291</v>
      </c>
      <c r="AE12" s="9">
        <v>42496</v>
      </c>
    </row>
    <row r="13" spans="1:31">
      <c r="A13" s="24" t="s">
        <v>149</v>
      </c>
      <c r="B13" s="6">
        <v>1177</v>
      </c>
      <c r="C13" s="5"/>
      <c r="D13" s="5"/>
      <c r="E13" s="5"/>
      <c r="F13" s="5">
        <v>195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44"/>
      <c r="AD13" s="25">
        <v>195</v>
      </c>
      <c r="AE13" s="9">
        <v>42499</v>
      </c>
    </row>
    <row r="14" spans="1:31">
      <c r="A14" s="24" t="s">
        <v>178</v>
      </c>
      <c r="B14" s="6">
        <v>1178</v>
      </c>
      <c r="C14" s="5"/>
      <c r="D14" s="5"/>
      <c r="E14" s="5">
        <v>66.5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v>13.3</v>
      </c>
      <c r="AD14" s="25">
        <v>79.8</v>
      </c>
      <c r="AE14" s="9">
        <v>42499</v>
      </c>
    </row>
    <row r="15" spans="1:31">
      <c r="A15" s="24" t="s">
        <v>179</v>
      </c>
      <c r="B15" s="6">
        <v>1179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>
        <v>320</v>
      </c>
      <c r="AB15" s="5"/>
      <c r="AC15" s="44"/>
      <c r="AD15" s="25">
        <v>320</v>
      </c>
      <c r="AE15" s="9">
        <v>42499</v>
      </c>
    </row>
    <row r="16" spans="1:31">
      <c r="A16" s="24" t="s">
        <v>172</v>
      </c>
      <c r="B16" s="6">
        <v>1180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v>200</v>
      </c>
      <c r="Z16" s="5"/>
      <c r="AA16" s="5"/>
      <c r="AB16" s="5"/>
      <c r="AC16" s="44"/>
      <c r="AD16" s="25">
        <v>200</v>
      </c>
      <c r="AE16" s="9">
        <v>42499</v>
      </c>
    </row>
    <row r="17" spans="1:31">
      <c r="A17" s="24" t="s">
        <v>169</v>
      </c>
      <c r="B17" s="6">
        <v>1181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v>200</v>
      </c>
      <c r="Z17" s="5"/>
      <c r="AA17" s="5"/>
      <c r="AB17" s="5"/>
      <c r="AC17" s="44"/>
      <c r="AD17" s="25">
        <v>200</v>
      </c>
      <c r="AE17" s="9">
        <v>42499</v>
      </c>
    </row>
    <row r="18" spans="1:31">
      <c r="A18" s="24" t="s">
        <v>171</v>
      </c>
      <c r="B18" s="6">
        <v>1182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v>50</v>
      </c>
      <c r="Z18" s="5"/>
      <c r="AA18" s="5"/>
      <c r="AB18" s="5"/>
      <c r="AC18" s="44"/>
      <c r="AD18" s="25">
        <v>50</v>
      </c>
      <c r="AE18" s="9">
        <v>42499</v>
      </c>
    </row>
    <row r="19" spans="1:31">
      <c r="A19" s="24" t="s">
        <v>170</v>
      </c>
      <c r="B19" s="6">
        <v>1183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>
        <v>65</v>
      </c>
      <c r="Z19" s="5"/>
      <c r="AA19" s="5"/>
      <c r="AB19" s="5"/>
      <c r="AC19" s="44"/>
      <c r="AD19" s="25">
        <v>65</v>
      </c>
      <c r="AE19" s="9">
        <v>42499</v>
      </c>
    </row>
    <row r="20" spans="1:31">
      <c r="A20" s="24" t="s">
        <v>180</v>
      </c>
      <c r="B20" s="6">
        <v>1184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v>2000</v>
      </c>
      <c r="Z20" s="5"/>
      <c r="AA20" s="5"/>
      <c r="AB20" s="5"/>
      <c r="AC20" s="44"/>
      <c r="AD20" s="25">
        <v>2000</v>
      </c>
      <c r="AE20" s="9">
        <v>42499</v>
      </c>
    </row>
    <row r="21" spans="1:31">
      <c r="A21" s="24" t="s">
        <v>181</v>
      </c>
      <c r="B21" s="6">
        <v>1185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>
        <v>300</v>
      </c>
      <c r="Z21" s="5"/>
      <c r="AA21" s="5"/>
      <c r="AB21" s="5"/>
      <c r="AC21" s="44"/>
      <c r="AD21" s="25">
        <v>300</v>
      </c>
      <c r="AE21" s="9">
        <v>42499</v>
      </c>
    </row>
    <row r="22" spans="1:31">
      <c r="A22" s="24" t="s">
        <v>173</v>
      </c>
      <c r="B22" s="6">
        <v>1186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>
        <v>100</v>
      </c>
      <c r="Z22" s="5"/>
      <c r="AA22" s="5"/>
      <c r="AB22" s="5"/>
      <c r="AC22" s="44"/>
      <c r="AD22" s="25">
        <v>100</v>
      </c>
      <c r="AE22" s="9">
        <v>42499</v>
      </c>
    </row>
    <row r="23" spans="1:31">
      <c r="A23" s="24" t="s">
        <v>174</v>
      </c>
      <c r="B23" s="6">
        <v>1187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v>75</v>
      </c>
      <c r="Z23" s="5"/>
      <c r="AA23" s="5"/>
      <c r="AB23" s="5"/>
      <c r="AC23" s="44"/>
      <c r="AD23" s="25">
        <v>75</v>
      </c>
      <c r="AE23" s="9">
        <v>42499</v>
      </c>
    </row>
    <row r="24" spans="1:31">
      <c r="A24" s="24" t="s">
        <v>175</v>
      </c>
      <c r="B24" s="6">
        <v>1188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v>600</v>
      </c>
      <c r="Z24" s="5"/>
      <c r="AA24" s="5"/>
      <c r="AB24" s="5"/>
      <c r="AC24" s="44"/>
      <c r="AD24" s="25">
        <v>600</v>
      </c>
      <c r="AE24" s="9">
        <v>42499</v>
      </c>
    </row>
    <row r="25" spans="1:31">
      <c r="A25" s="24" t="s">
        <v>176</v>
      </c>
      <c r="B25" s="6">
        <v>1189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v>200</v>
      </c>
      <c r="Z25" s="5"/>
      <c r="AA25" s="5"/>
      <c r="AB25" s="5"/>
      <c r="AC25" s="44"/>
      <c r="AD25" s="25">
        <v>200</v>
      </c>
      <c r="AE25" s="9">
        <v>42499</v>
      </c>
    </row>
    <row r="26" spans="1:31">
      <c r="A26" s="24" t="s">
        <v>177</v>
      </c>
      <c r="B26" s="6">
        <v>1190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v>400</v>
      </c>
      <c r="Z26" s="5"/>
      <c r="AA26" s="5"/>
      <c r="AB26" s="5"/>
      <c r="AC26" s="44"/>
      <c r="AD26" s="25">
        <v>400</v>
      </c>
      <c r="AE26" s="9">
        <v>42499</v>
      </c>
    </row>
    <row r="27" spans="1:31">
      <c r="A27" s="24" t="s">
        <v>96</v>
      </c>
      <c r="B27" s="6">
        <v>1191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v>1990.25</v>
      </c>
      <c r="Z27" s="5"/>
      <c r="AA27" s="5"/>
      <c r="AB27" s="5"/>
      <c r="AC27" s="6">
        <v>398.05</v>
      </c>
      <c r="AD27" s="25">
        <v>2388.3000000000002</v>
      </c>
      <c r="AE27" s="9">
        <v>42499</v>
      </c>
    </row>
    <row r="28" spans="1:31">
      <c r="A28" s="24" t="s">
        <v>107</v>
      </c>
      <c r="B28" s="6">
        <v>1192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v>40</v>
      </c>
      <c r="Z28" s="5"/>
      <c r="AA28" s="5"/>
      <c r="AB28" s="5"/>
      <c r="AC28" s="44"/>
      <c r="AD28" s="25">
        <v>40</v>
      </c>
      <c r="AE28" s="9">
        <v>42499</v>
      </c>
    </row>
    <row r="29" spans="1:31">
      <c r="A29" s="24" t="s">
        <v>109</v>
      </c>
      <c r="B29" s="6">
        <v>1193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v>1413.17</v>
      </c>
      <c r="Z29" s="5"/>
      <c r="AA29" s="5"/>
      <c r="AB29" s="5"/>
      <c r="AC29" s="44"/>
      <c r="AD29" s="25">
        <v>1413.17</v>
      </c>
      <c r="AE29" s="9">
        <v>42499</v>
      </c>
    </row>
    <row r="30" spans="1:31">
      <c r="A30" s="24" t="s">
        <v>191</v>
      </c>
      <c r="B30" s="6">
        <v>1194</v>
      </c>
      <c r="C30" s="5"/>
      <c r="D30" s="5"/>
      <c r="E30" s="5">
        <v>658.87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44"/>
      <c r="AD30" s="25">
        <v>658.87</v>
      </c>
      <c r="AE30" s="9">
        <v>42516</v>
      </c>
    </row>
    <row r="31" spans="1:31">
      <c r="A31" s="24" t="s">
        <v>192</v>
      </c>
      <c r="B31" s="6">
        <v>1195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>
        <v>550</v>
      </c>
      <c r="Q31" s="5"/>
      <c r="R31" s="5"/>
      <c r="S31" s="5"/>
      <c r="T31" s="5"/>
      <c r="U31" s="5">
        <v>60</v>
      </c>
      <c r="V31" s="5"/>
      <c r="W31" s="5"/>
      <c r="X31" s="5"/>
      <c r="Y31" s="5"/>
      <c r="Z31" s="5"/>
      <c r="AA31" s="5"/>
      <c r="AB31" s="5"/>
      <c r="AC31" s="5">
        <v>122</v>
      </c>
      <c r="AD31" s="25">
        <v>732</v>
      </c>
      <c r="AE31" s="9">
        <v>42516</v>
      </c>
    </row>
    <row r="32" spans="1:31">
      <c r="A32" s="24" t="s">
        <v>149</v>
      </c>
      <c r="B32" s="6">
        <v>1196</v>
      </c>
      <c r="C32" s="5"/>
      <c r="D32" s="5"/>
      <c r="E32" s="5"/>
      <c r="F32" s="5">
        <v>255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44"/>
      <c r="AD32" s="25">
        <v>255</v>
      </c>
      <c r="AE32" s="9">
        <v>42534</v>
      </c>
    </row>
    <row r="33" spans="1:31">
      <c r="A33" s="24" t="s">
        <v>195</v>
      </c>
      <c r="B33" s="6">
        <v>1197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>
        <v>77</v>
      </c>
      <c r="Z33" s="5"/>
      <c r="AA33" s="5"/>
      <c r="AB33" s="5"/>
      <c r="AC33" s="5">
        <v>15.4</v>
      </c>
      <c r="AD33" s="25">
        <v>92.4</v>
      </c>
      <c r="AE33" s="9">
        <v>42534</v>
      </c>
    </row>
    <row r="34" spans="1:31">
      <c r="A34" s="24" t="s">
        <v>152</v>
      </c>
      <c r="B34" s="6">
        <v>1198</v>
      </c>
      <c r="C34" s="5">
        <v>1200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44"/>
      <c r="AD34" s="25">
        <v>1200</v>
      </c>
      <c r="AE34" s="9">
        <v>42534</v>
      </c>
    </row>
    <row r="35" spans="1:31">
      <c r="A35" s="24" t="s">
        <v>196</v>
      </c>
      <c r="B35" s="6">
        <v>1199</v>
      </c>
      <c r="C35" s="5">
        <v>300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44"/>
      <c r="AD35" s="25">
        <v>300</v>
      </c>
      <c r="AE35" s="9">
        <v>42534</v>
      </c>
    </row>
    <row r="36" spans="1:31">
      <c r="A36" s="24" t="s">
        <v>197</v>
      </c>
      <c r="B36" s="6">
        <v>1200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>
        <v>60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44"/>
      <c r="AD36" s="25">
        <v>60</v>
      </c>
      <c r="AE36" s="9">
        <v>42534</v>
      </c>
    </row>
    <row r="37" spans="1:31">
      <c r="A37" s="24" t="s">
        <v>152</v>
      </c>
      <c r="B37" s="6">
        <v>1201</v>
      </c>
      <c r="C37" s="5"/>
      <c r="D37" s="5"/>
      <c r="E37" s="5">
        <v>86.22</v>
      </c>
      <c r="F37" s="5"/>
      <c r="G37" s="5"/>
      <c r="H37" s="5"/>
      <c r="I37" s="5"/>
      <c r="J37" s="5">
        <v>75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44"/>
      <c r="AD37" s="25">
        <v>161.22</v>
      </c>
      <c r="AE37" s="9">
        <v>42534</v>
      </c>
    </row>
    <row r="38" spans="1:31">
      <c r="A38" s="24" t="s">
        <v>149</v>
      </c>
      <c r="B38" s="6">
        <v>1202</v>
      </c>
      <c r="C38" s="5"/>
      <c r="D38" s="5"/>
      <c r="E38" s="5"/>
      <c r="F38" s="5">
        <v>195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44"/>
      <c r="AD38" s="25">
        <v>195</v>
      </c>
      <c r="AE38" s="9">
        <v>42562</v>
      </c>
    </row>
    <row r="39" spans="1:31">
      <c r="A39" s="24" t="s">
        <v>149</v>
      </c>
      <c r="B39" s="6">
        <v>1203</v>
      </c>
      <c r="C39" s="5"/>
      <c r="D39" s="5"/>
      <c r="E39" s="5"/>
      <c r="F39" s="5">
        <v>195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44"/>
      <c r="AD39" s="25">
        <v>195</v>
      </c>
      <c r="AE39" s="9">
        <v>42562</v>
      </c>
    </row>
    <row r="40" spans="1:31">
      <c r="A40" s="24" t="s">
        <v>109</v>
      </c>
      <c r="B40" s="6">
        <v>1204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>
        <v>20.34</v>
      </c>
      <c r="Z40" s="5"/>
      <c r="AA40" s="5"/>
      <c r="AB40" s="5"/>
      <c r="AC40" s="44"/>
      <c r="AD40" s="25">
        <v>20.34</v>
      </c>
      <c r="AE40" s="9">
        <v>42562</v>
      </c>
    </row>
    <row r="41" spans="1:31">
      <c r="A41" s="24" t="s">
        <v>152</v>
      </c>
      <c r="B41" s="6">
        <v>1205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>
        <v>24.94</v>
      </c>
      <c r="Z41" s="5"/>
      <c r="AA41" s="5"/>
      <c r="AB41" s="5"/>
      <c r="AC41" s="44"/>
      <c r="AD41" s="25">
        <v>24.94</v>
      </c>
      <c r="AE41" s="9">
        <v>42562</v>
      </c>
    </row>
    <row r="42" spans="1:31">
      <c r="A42" s="24" t="s">
        <v>150</v>
      </c>
      <c r="B42" s="6">
        <v>1206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>
        <v>16</v>
      </c>
      <c r="T42" s="5"/>
      <c r="U42" s="5"/>
      <c r="V42" s="5"/>
      <c r="W42" s="5"/>
      <c r="X42" s="5"/>
      <c r="Y42" s="5"/>
      <c r="Z42" s="5"/>
      <c r="AA42" s="5"/>
      <c r="AB42" s="5"/>
      <c r="AC42" s="44"/>
      <c r="AD42" s="25">
        <v>16</v>
      </c>
      <c r="AE42" s="9">
        <v>42562</v>
      </c>
    </row>
    <row r="43" spans="1:31">
      <c r="A43" s="24" t="s">
        <v>200</v>
      </c>
      <c r="B43" s="6">
        <v>1207</v>
      </c>
      <c r="C43" s="5"/>
      <c r="D43" s="5"/>
      <c r="E43" s="5"/>
      <c r="F43" s="5"/>
      <c r="G43" s="5"/>
      <c r="H43" s="5"/>
      <c r="I43" s="5"/>
      <c r="J43" s="5"/>
      <c r="K43" s="5"/>
      <c r="L43" s="5">
        <v>100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44"/>
      <c r="AD43" s="25">
        <v>100</v>
      </c>
      <c r="AE43" s="9">
        <v>42562</v>
      </c>
    </row>
    <row r="44" spans="1:31">
      <c r="A44" s="24" t="s">
        <v>201</v>
      </c>
      <c r="B44" s="6">
        <v>1208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>
        <v>30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44"/>
      <c r="AD44" s="25">
        <v>30</v>
      </c>
      <c r="AE44" s="9">
        <v>42562</v>
      </c>
    </row>
    <row r="45" spans="1:31">
      <c r="A45" s="24" t="s">
        <v>202</v>
      </c>
      <c r="B45" s="6">
        <v>1209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>
        <v>20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44"/>
      <c r="AD45" s="25">
        <v>20</v>
      </c>
      <c r="AE45" s="9">
        <v>42562</v>
      </c>
    </row>
    <row r="46" spans="1:31">
      <c r="A46" s="24" t="s">
        <v>203</v>
      </c>
      <c r="B46" s="6">
        <v>1210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>
        <v>20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44"/>
      <c r="AD46" s="25">
        <v>20</v>
      </c>
      <c r="AE46" s="9">
        <v>42562</v>
      </c>
    </row>
    <row r="47" spans="1:31">
      <c r="A47" s="24" t="s">
        <v>179</v>
      </c>
      <c r="B47" s="6">
        <v>1211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>
        <v>320</v>
      </c>
      <c r="AB47" s="5"/>
      <c r="AC47" s="44"/>
      <c r="AD47" s="25">
        <v>320</v>
      </c>
      <c r="AE47" s="9">
        <v>42583</v>
      </c>
    </row>
    <row r="48" spans="1:31">
      <c r="A48" s="24" t="s">
        <v>149</v>
      </c>
      <c r="B48" s="6">
        <v>1212</v>
      </c>
      <c r="C48" s="5"/>
      <c r="D48" s="5"/>
      <c r="E48" s="5"/>
      <c r="F48" s="5">
        <v>240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44"/>
      <c r="AD48" s="25">
        <v>240</v>
      </c>
      <c r="AE48" s="9">
        <v>42625</v>
      </c>
    </row>
    <row r="49" spans="1:31">
      <c r="A49" s="24" t="s">
        <v>109</v>
      </c>
      <c r="B49" s="6">
        <v>1213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>
        <v>50</v>
      </c>
      <c r="Z49" s="5"/>
      <c r="AA49" s="5"/>
      <c r="AB49" s="5"/>
      <c r="AC49" s="44"/>
      <c r="AD49" s="25">
        <v>50</v>
      </c>
      <c r="AE49" s="9">
        <v>42625</v>
      </c>
    </row>
    <row r="50" spans="1:31">
      <c r="A50" s="24" t="s">
        <v>215</v>
      </c>
      <c r="B50" s="6">
        <v>1214</v>
      </c>
      <c r="C50" s="5"/>
      <c r="D50" s="5"/>
      <c r="E50" s="5">
        <v>300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>
        <v>60</v>
      </c>
      <c r="AD50" s="25">
        <v>360</v>
      </c>
      <c r="AE50" s="9">
        <v>42625</v>
      </c>
    </row>
    <row r="51" spans="1:31">
      <c r="A51" s="24" t="s">
        <v>152</v>
      </c>
      <c r="B51" s="6">
        <v>1215</v>
      </c>
      <c r="C51" s="5">
        <v>1200</v>
      </c>
      <c r="D51" s="5"/>
      <c r="E51" s="5">
        <v>56.4</v>
      </c>
      <c r="F51" s="5"/>
      <c r="G51" s="5"/>
      <c r="H51" s="5"/>
      <c r="I51" s="5"/>
      <c r="J51" s="5">
        <v>75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44"/>
      <c r="AD51" s="25">
        <v>1331.4</v>
      </c>
      <c r="AE51" s="9">
        <v>42625</v>
      </c>
    </row>
    <row r="52" spans="1:31">
      <c r="A52" s="24" t="s">
        <v>152</v>
      </c>
      <c r="B52" s="6">
        <v>1216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>
        <v>35</v>
      </c>
      <c r="Z52" s="5"/>
      <c r="AA52" s="5"/>
      <c r="AB52" s="5"/>
      <c r="AC52" s="5">
        <v>7</v>
      </c>
      <c r="AD52" s="25">
        <v>42</v>
      </c>
      <c r="AE52" s="9">
        <v>42625</v>
      </c>
    </row>
    <row r="53" spans="1:31">
      <c r="A53" s="24" t="s">
        <v>152</v>
      </c>
      <c r="B53" s="6">
        <v>1217</v>
      </c>
      <c r="C53" s="5"/>
      <c r="D53" s="5"/>
      <c r="E53" s="5">
        <v>79.16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6">
        <v>15.83</v>
      </c>
      <c r="AD53" s="25">
        <v>94.99</v>
      </c>
      <c r="AE53" s="9">
        <v>42625</v>
      </c>
    </row>
    <row r="54" spans="1:31">
      <c r="A54" s="24" t="s">
        <v>196</v>
      </c>
      <c r="B54" s="6">
        <v>1218</v>
      </c>
      <c r="C54" s="5">
        <v>300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44"/>
      <c r="AD54" s="25">
        <v>300</v>
      </c>
      <c r="AE54" s="9">
        <v>42625</v>
      </c>
    </row>
    <row r="55" spans="1:31">
      <c r="A55" s="24" t="s">
        <v>197</v>
      </c>
      <c r="B55" s="6">
        <v>1219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>
        <v>41.86</v>
      </c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44"/>
      <c r="AD55" s="25">
        <v>41.86</v>
      </c>
      <c r="AE55" s="9">
        <v>42625</v>
      </c>
    </row>
    <row r="56" spans="1:31">
      <c r="A56" s="24" t="s">
        <v>220</v>
      </c>
      <c r="B56" s="6">
        <v>1220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>
        <v>3655.6</v>
      </c>
      <c r="Z56" s="5"/>
      <c r="AA56" s="5"/>
      <c r="AB56" s="5"/>
      <c r="AC56" s="6">
        <v>731.12</v>
      </c>
      <c r="AD56" s="25">
        <v>4386.72</v>
      </c>
      <c r="AE56" s="9">
        <v>42643</v>
      </c>
    </row>
    <row r="57" spans="1:31">
      <c r="A57" s="24" t="s">
        <v>110</v>
      </c>
      <c r="B57" s="6">
        <v>1221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>
        <v>1192.58</v>
      </c>
      <c r="Z57" s="5"/>
      <c r="AA57" s="5"/>
      <c r="AB57" s="5"/>
      <c r="AC57" s="6">
        <v>238.52</v>
      </c>
      <c r="AD57" s="25">
        <v>1431.1</v>
      </c>
      <c r="AE57" s="9">
        <v>42643</v>
      </c>
    </row>
    <row r="58" spans="1:31">
      <c r="A58" s="24" t="s">
        <v>149</v>
      </c>
      <c r="B58" s="6">
        <v>1222</v>
      </c>
      <c r="C58" s="5"/>
      <c r="D58" s="5"/>
      <c r="E58" s="5"/>
      <c r="F58" s="5">
        <v>195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6"/>
      <c r="AD58" s="25">
        <v>195</v>
      </c>
      <c r="AE58" s="9">
        <v>42653</v>
      </c>
    </row>
    <row r="59" spans="1:31">
      <c r="A59" s="24" t="s">
        <v>150</v>
      </c>
      <c r="B59" s="6">
        <v>1223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>
        <v>16</v>
      </c>
      <c r="T59" s="5"/>
      <c r="U59" s="5"/>
      <c r="V59" s="5"/>
      <c r="W59" s="5"/>
      <c r="X59" s="5"/>
      <c r="Y59" s="5"/>
      <c r="Z59" s="5"/>
      <c r="AA59" s="5"/>
      <c r="AB59" s="5"/>
      <c r="AC59" s="6"/>
      <c r="AD59" s="25">
        <v>16</v>
      </c>
      <c r="AE59" s="9">
        <v>42653</v>
      </c>
    </row>
    <row r="60" spans="1:31">
      <c r="A60" s="24" t="s">
        <v>244</v>
      </c>
      <c r="B60" s="6">
        <v>1224</v>
      </c>
      <c r="C60" s="5"/>
      <c r="D60" s="5"/>
      <c r="E60" s="5"/>
      <c r="F60" s="5">
        <v>278.8</v>
      </c>
      <c r="G60" s="5">
        <v>660</v>
      </c>
      <c r="H60" s="5">
        <v>1768.91</v>
      </c>
      <c r="I60" s="5">
        <v>740.54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>
        <v>294.64</v>
      </c>
      <c r="V60" s="5"/>
      <c r="W60" s="5">
        <v>55.23</v>
      </c>
      <c r="X60" s="5"/>
      <c r="Y60" s="5"/>
      <c r="Z60" s="5"/>
      <c r="AA60" s="5"/>
      <c r="AB60" s="5"/>
      <c r="AC60" s="6">
        <v>759.63</v>
      </c>
      <c r="AD60" s="25">
        <f>SUM(F60:AC60)</f>
        <v>4557.75</v>
      </c>
      <c r="AE60" s="9">
        <v>42653</v>
      </c>
    </row>
    <row r="61" spans="1:31">
      <c r="A61" s="24" t="s">
        <v>249</v>
      </c>
      <c r="B61" s="6">
        <v>1225</v>
      </c>
      <c r="C61" s="5"/>
      <c r="D61" s="5"/>
      <c r="E61" s="5">
        <v>18.5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6"/>
      <c r="AD61" s="25">
        <v>18.5</v>
      </c>
      <c r="AE61" s="9">
        <v>42653</v>
      </c>
    </row>
    <row r="62" spans="1:31">
      <c r="A62" s="24" t="s">
        <v>250</v>
      </c>
      <c r="B62" s="6">
        <v>1226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>
        <v>325.83</v>
      </c>
      <c r="AB62" s="5"/>
      <c r="AC62" s="6"/>
      <c r="AD62" s="25">
        <v>325.83</v>
      </c>
      <c r="AE62" s="9">
        <v>42684</v>
      </c>
    </row>
    <row r="63" spans="1:31">
      <c r="A63" s="24" t="s">
        <v>149</v>
      </c>
      <c r="B63" s="6">
        <v>1227</v>
      </c>
      <c r="C63" s="5"/>
      <c r="D63" s="5"/>
      <c r="E63" s="5"/>
      <c r="F63" s="5">
        <v>240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25">
        <v>240</v>
      </c>
      <c r="AE63" s="9">
        <v>42688</v>
      </c>
    </row>
    <row r="64" spans="1:31">
      <c r="A64" s="24" t="s">
        <v>192</v>
      </c>
      <c r="B64" s="6">
        <v>1228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>
        <v>160</v>
      </c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>
        <v>32</v>
      </c>
      <c r="AD64" s="25">
        <v>192</v>
      </c>
      <c r="AE64" s="9">
        <v>42688</v>
      </c>
    </row>
    <row r="65" spans="1:31">
      <c r="A65" s="24" t="s">
        <v>244</v>
      </c>
      <c r="B65" s="6">
        <v>1229</v>
      </c>
      <c r="C65" s="5"/>
      <c r="D65" s="5"/>
      <c r="E65" s="5"/>
      <c r="F65" s="5"/>
      <c r="G65" s="5"/>
      <c r="H65" s="5">
        <v>170.48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>
        <v>34.1</v>
      </c>
      <c r="AD65" s="25">
        <v>204.58</v>
      </c>
      <c r="AE65" s="9">
        <v>42688</v>
      </c>
    </row>
    <row r="66" spans="1:31">
      <c r="A66" s="24" t="s">
        <v>170</v>
      </c>
      <c r="B66" s="6">
        <v>1230</v>
      </c>
      <c r="C66" s="5"/>
      <c r="D66" s="5"/>
      <c r="E66" s="5"/>
      <c r="F66" s="5"/>
      <c r="G66" s="5"/>
      <c r="H66" s="5"/>
      <c r="I66" s="5"/>
      <c r="J66" s="5"/>
      <c r="K66" s="5">
        <v>200</v>
      </c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25">
        <v>200</v>
      </c>
      <c r="AE66" s="9">
        <v>42688</v>
      </c>
    </row>
    <row r="67" spans="1:31">
      <c r="A67" s="24" t="s">
        <v>256</v>
      </c>
      <c r="B67" s="6">
        <v>1231</v>
      </c>
      <c r="C67" s="5"/>
      <c r="D67" s="5"/>
      <c r="E67" s="5"/>
      <c r="F67" s="5"/>
      <c r="G67" s="5"/>
      <c r="H67" s="5"/>
      <c r="I67" s="5"/>
      <c r="J67" s="5"/>
      <c r="K67" s="5">
        <v>50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25">
        <v>50</v>
      </c>
      <c r="AE67" s="9">
        <v>42688</v>
      </c>
    </row>
    <row r="68" spans="1:31">
      <c r="A68" s="24" t="s">
        <v>257</v>
      </c>
      <c r="B68" s="6">
        <v>1232</v>
      </c>
      <c r="C68" s="5"/>
      <c r="D68" s="5"/>
      <c r="E68" s="5"/>
      <c r="F68" s="5"/>
      <c r="G68" s="5"/>
      <c r="H68" s="5"/>
      <c r="I68" s="5"/>
      <c r="J68" s="5"/>
      <c r="K68" s="5">
        <v>50</v>
      </c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25">
        <v>50</v>
      </c>
      <c r="AE68" s="9">
        <v>42688</v>
      </c>
    </row>
    <row r="69" spans="1:31">
      <c r="A69" s="24" t="s">
        <v>258</v>
      </c>
      <c r="B69" s="6">
        <v>1233</v>
      </c>
      <c r="C69" s="5"/>
      <c r="D69" s="5"/>
      <c r="E69" s="5"/>
      <c r="F69" s="5"/>
      <c r="G69" s="5"/>
      <c r="H69" s="5"/>
      <c r="I69" s="5"/>
      <c r="J69" s="5"/>
      <c r="K69" s="5">
        <v>50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25">
        <v>50</v>
      </c>
      <c r="AE69" s="9">
        <v>42688</v>
      </c>
    </row>
    <row r="70" spans="1:31">
      <c r="A70" s="24" t="s">
        <v>259</v>
      </c>
      <c r="B70" s="6">
        <v>1234</v>
      </c>
      <c r="C70" s="5"/>
      <c r="D70" s="5"/>
      <c r="E70" s="5"/>
      <c r="F70" s="5"/>
      <c r="G70" s="5"/>
      <c r="H70" s="5"/>
      <c r="I70" s="5"/>
      <c r="J70" s="5"/>
      <c r="K70" s="5">
        <v>100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25">
        <v>100</v>
      </c>
      <c r="AE70" s="9">
        <v>42688</v>
      </c>
    </row>
    <row r="71" spans="1:31">
      <c r="A71" s="24" t="s">
        <v>260</v>
      </c>
      <c r="B71" s="6">
        <v>1235</v>
      </c>
      <c r="C71" s="5"/>
      <c r="D71" s="5"/>
      <c r="E71" s="5"/>
      <c r="F71" s="5"/>
      <c r="G71" s="5"/>
      <c r="H71" s="5"/>
      <c r="I71" s="5"/>
      <c r="J71" s="5"/>
      <c r="K71" s="5">
        <v>100</v>
      </c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25">
        <v>100</v>
      </c>
      <c r="AE71" s="9">
        <v>42688</v>
      </c>
    </row>
    <row r="72" spans="1:31">
      <c r="A72" s="24" t="s">
        <v>261</v>
      </c>
      <c r="B72" s="6">
        <v>1236</v>
      </c>
      <c r="C72" s="5"/>
      <c r="D72" s="5"/>
      <c r="E72" s="5"/>
      <c r="F72" s="5"/>
      <c r="G72" s="5"/>
      <c r="H72" s="5"/>
      <c r="I72" s="5"/>
      <c r="J72" s="5"/>
      <c r="K72" s="5">
        <v>100</v>
      </c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25">
        <v>100</v>
      </c>
      <c r="AE72" s="9">
        <v>42688</v>
      </c>
    </row>
    <row r="73" spans="1:31">
      <c r="A73" s="24" t="s">
        <v>262</v>
      </c>
      <c r="B73" s="6">
        <v>1237</v>
      </c>
      <c r="C73" s="5"/>
      <c r="D73" s="5"/>
      <c r="E73" s="5"/>
      <c r="F73" s="5"/>
      <c r="G73" s="5"/>
      <c r="H73" s="5"/>
      <c r="I73" s="5"/>
      <c r="J73" s="5"/>
      <c r="K73" s="5"/>
      <c r="L73" s="5">
        <v>649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25">
        <v>649</v>
      </c>
      <c r="AE73" s="9">
        <v>42690</v>
      </c>
    </row>
    <row r="74" spans="1:31">
      <c r="A74" s="24" t="s">
        <v>264</v>
      </c>
      <c r="B74" s="6">
        <v>1238</v>
      </c>
      <c r="C74" s="5"/>
      <c r="D74" s="5"/>
      <c r="E74" s="5"/>
      <c r="F74" s="5"/>
      <c r="G74" s="5"/>
      <c r="H74" s="5"/>
      <c r="I74" s="5"/>
      <c r="J74" s="5"/>
      <c r="K74" s="5">
        <v>120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25">
        <v>120</v>
      </c>
      <c r="AE74" s="9">
        <v>42695</v>
      </c>
    </row>
    <row r="75" spans="1:31" ht="15.75" thickBot="1">
      <c r="A75" s="24" t="s">
        <v>266</v>
      </c>
      <c r="B75" s="6">
        <v>1239</v>
      </c>
      <c r="K75" s="5">
        <v>30</v>
      </c>
      <c r="AD75" s="25">
        <v>30</v>
      </c>
      <c r="AE75" s="9">
        <v>42695</v>
      </c>
    </row>
    <row r="76" spans="1:31" ht="15.75" thickBot="1">
      <c r="C76" s="16">
        <f>SUM(C4:C74)</f>
        <v>3000</v>
      </c>
      <c r="D76" s="16">
        <v>0</v>
      </c>
      <c r="E76" s="16">
        <f t="shared" ref="E76:J76" si="0">SUM(E4:E74)</f>
        <v>1430.6500000000003</v>
      </c>
      <c r="F76" s="16">
        <f t="shared" si="0"/>
        <v>1988.8</v>
      </c>
      <c r="G76" s="16">
        <f t="shared" si="0"/>
        <v>660</v>
      </c>
      <c r="H76" s="16">
        <f t="shared" si="0"/>
        <v>1939.39</v>
      </c>
      <c r="I76" s="16">
        <f t="shared" si="0"/>
        <v>740.54</v>
      </c>
      <c r="J76" s="16">
        <f t="shared" si="0"/>
        <v>150</v>
      </c>
      <c r="K76" s="16">
        <f>SUM(K4:K75)</f>
        <v>800</v>
      </c>
      <c r="L76" s="16">
        <f>SUM(L4:L74)</f>
        <v>749</v>
      </c>
      <c r="M76" s="16">
        <f>SUM(M4:M74)</f>
        <v>70</v>
      </c>
      <c r="N76" s="16">
        <v>0</v>
      </c>
      <c r="O76" s="16">
        <v>0</v>
      </c>
      <c r="P76" s="16">
        <f>SUM(P4:P74)</f>
        <v>811.86</v>
      </c>
      <c r="Q76" s="16">
        <v>0</v>
      </c>
      <c r="R76" s="16">
        <v>0</v>
      </c>
      <c r="S76" s="16">
        <f>SUM(S4:S74)</f>
        <v>48</v>
      </c>
      <c r="T76" s="16">
        <v>0</v>
      </c>
      <c r="U76" s="16">
        <f>SUM(U4:U74)</f>
        <v>354.64</v>
      </c>
      <c r="V76" s="16">
        <v>0</v>
      </c>
      <c r="W76" s="16">
        <f>SUM(W4:W74)</f>
        <v>55.23</v>
      </c>
      <c r="X76" s="16">
        <v>0</v>
      </c>
      <c r="Y76" s="16">
        <f>SUM(Y4:Y74)</f>
        <v>13572.52</v>
      </c>
      <c r="Z76" s="16">
        <f>SUM(Z4:Z74)</f>
        <v>445.75</v>
      </c>
      <c r="AA76" s="16">
        <f>SUM(AA4:AA74)</f>
        <v>965.82999999999993</v>
      </c>
      <c r="AB76" s="16">
        <v>0</v>
      </c>
      <c r="AC76" s="16">
        <f>SUM(AC4:AC74)</f>
        <v>2426.9499999999998</v>
      </c>
      <c r="AD76" s="54">
        <f>SUM(AD4:AD75)</f>
        <v>30209.160000000007</v>
      </c>
    </row>
  </sheetData>
  <printOptions gridLines="1"/>
  <pageMargins left="0.18" right="0.16" top="0.22" bottom="0.31" header="0.31496062992125984" footer="0.31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zoomScale="80" zoomScaleNormal="80" workbookViewId="0">
      <selection activeCell="G21" sqref="G21"/>
    </sheetView>
  </sheetViews>
  <sheetFormatPr defaultRowHeight="15"/>
  <cols>
    <col min="1" max="1" width="46.7109375" customWidth="1"/>
    <col min="2" max="2" width="10.140625" customWidth="1"/>
    <col min="3" max="3" width="8.5703125" customWidth="1"/>
    <col min="4" max="4" width="2.28515625" customWidth="1"/>
    <col min="5" max="5" width="14.5703125" customWidth="1"/>
    <col min="6" max="6" width="9.5703125" customWidth="1"/>
    <col min="7" max="7" width="8.42578125" customWidth="1"/>
    <col min="8" max="8" width="8.28515625" customWidth="1"/>
  </cols>
  <sheetData>
    <row r="1" spans="1:7">
      <c r="A1" s="1" t="s">
        <v>6</v>
      </c>
      <c r="B1" s="53" t="s">
        <v>148</v>
      </c>
      <c r="C1" s="53" t="s">
        <v>82</v>
      </c>
      <c r="D1" s="53"/>
      <c r="E1" s="53" t="s">
        <v>49</v>
      </c>
      <c r="F1" s="53" t="s">
        <v>148</v>
      </c>
      <c r="G1" s="53" t="s">
        <v>82</v>
      </c>
    </row>
    <row r="2" spans="1:7">
      <c r="A2" t="s">
        <v>312</v>
      </c>
      <c r="B2" s="2">
        <v>32</v>
      </c>
      <c r="C2" s="8" t="s">
        <v>187</v>
      </c>
      <c r="E2" t="s">
        <v>179</v>
      </c>
      <c r="F2" s="2">
        <v>320</v>
      </c>
      <c r="G2" s="8" t="s">
        <v>189</v>
      </c>
    </row>
    <row r="3" spans="1:7">
      <c r="A3" t="s">
        <v>313</v>
      </c>
      <c r="B3" s="2">
        <v>32</v>
      </c>
      <c r="C3" s="8" t="s">
        <v>187</v>
      </c>
      <c r="E3" t="s">
        <v>179</v>
      </c>
      <c r="F3" s="2">
        <v>320</v>
      </c>
      <c r="G3" s="8" t="s">
        <v>204</v>
      </c>
    </row>
    <row r="4" spans="1:7">
      <c r="A4" t="s">
        <v>314</v>
      </c>
      <c r="B4" s="2">
        <v>60</v>
      </c>
      <c r="C4" s="8" t="s">
        <v>187</v>
      </c>
      <c r="E4" t="s">
        <v>250</v>
      </c>
      <c r="F4" s="2">
        <v>325.83</v>
      </c>
      <c r="G4" s="8" t="s">
        <v>251</v>
      </c>
    </row>
    <row r="5" spans="1:7">
      <c r="A5" t="s">
        <v>315</v>
      </c>
      <c r="B5" s="2">
        <v>15</v>
      </c>
      <c r="C5" s="8" t="s">
        <v>194</v>
      </c>
      <c r="E5" t="s">
        <v>250</v>
      </c>
      <c r="F5" s="2">
        <v>324.20999999999998</v>
      </c>
      <c r="G5" s="8" t="s">
        <v>291</v>
      </c>
    </row>
    <row r="6" spans="1:7">
      <c r="A6" t="s">
        <v>316</v>
      </c>
      <c r="B6" s="2">
        <v>60</v>
      </c>
      <c r="C6" s="8" t="s">
        <v>199</v>
      </c>
      <c r="F6" s="2"/>
      <c r="G6" s="8"/>
    </row>
    <row r="7" spans="1:7">
      <c r="A7" t="s">
        <v>317</v>
      </c>
      <c r="B7" s="2">
        <v>120</v>
      </c>
      <c r="C7" s="8" t="s">
        <v>208</v>
      </c>
      <c r="F7" s="2"/>
    </row>
    <row r="8" spans="1:7">
      <c r="A8" t="s">
        <v>318</v>
      </c>
      <c r="B8" s="2">
        <v>32</v>
      </c>
      <c r="C8" s="8" t="s">
        <v>208</v>
      </c>
      <c r="F8" s="2"/>
    </row>
    <row r="9" spans="1:7">
      <c r="A9" t="s">
        <v>319</v>
      </c>
      <c r="B9" s="2">
        <v>64</v>
      </c>
      <c r="C9" s="8" t="s">
        <v>209</v>
      </c>
      <c r="F9" s="2"/>
    </row>
    <row r="10" spans="1:7">
      <c r="A10" t="s">
        <v>320</v>
      </c>
      <c r="B10" s="2">
        <v>32</v>
      </c>
      <c r="C10" s="8" t="s">
        <v>214</v>
      </c>
      <c r="F10" s="2"/>
    </row>
    <row r="11" spans="1:7">
      <c r="A11" t="s">
        <v>321</v>
      </c>
      <c r="B11" s="2">
        <v>32</v>
      </c>
      <c r="C11" s="8" t="s">
        <v>214</v>
      </c>
      <c r="F11" s="2"/>
    </row>
    <row r="12" spans="1:7">
      <c r="A12" t="s">
        <v>322</v>
      </c>
      <c r="B12" s="2">
        <v>60</v>
      </c>
      <c r="C12" s="8" t="s">
        <v>214</v>
      </c>
      <c r="F12" s="2"/>
    </row>
    <row r="13" spans="1:7">
      <c r="A13" t="s">
        <v>323</v>
      </c>
      <c r="B13" s="2">
        <v>32</v>
      </c>
      <c r="C13" s="8" t="s">
        <v>214</v>
      </c>
      <c r="F13" s="2"/>
    </row>
    <row r="14" spans="1:7">
      <c r="A14" t="s">
        <v>324</v>
      </c>
      <c r="B14" s="2">
        <v>10</v>
      </c>
      <c r="C14" s="8" t="s">
        <v>248</v>
      </c>
      <c r="F14" s="2"/>
    </row>
    <row r="15" spans="1:7">
      <c r="A15" t="s">
        <v>325</v>
      </c>
      <c r="B15" s="2">
        <v>16</v>
      </c>
      <c r="C15" s="8" t="s">
        <v>255</v>
      </c>
      <c r="F15" s="2"/>
    </row>
    <row r="16" spans="1:7">
      <c r="A16" t="s">
        <v>326</v>
      </c>
      <c r="B16" s="2">
        <v>60</v>
      </c>
      <c r="C16" s="8" t="s">
        <v>270</v>
      </c>
      <c r="F16" s="2"/>
    </row>
    <row r="17" spans="1:6">
      <c r="A17" t="s">
        <v>327</v>
      </c>
      <c r="B17" s="2">
        <v>32</v>
      </c>
      <c r="C17" s="8" t="s">
        <v>270</v>
      </c>
      <c r="F17" s="2"/>
    </row>
    <row r="18" spans="1:6">
      <c r="A18" t="s">
        <v>328</v>
      </c>
      <c r="B18" s="2">
        <v>32</v>
      </c>
      <c r="C18" s="8" t="s">
        <v>270</v>
      </c>
      <c r="F18" s="2"/>
    </row>
    <row r="19" spans="1:6">
      <c r="A19" t="s">
        <v>329</v>
      </c>
      <c r="B19" s="2">
        <v>60</v>
      </c>
      <c r="C19" s="8" t="s">
        <v>270</v>
      </c>
      <c r="F19" s="2"/>
    </row>
    <row r="20" spans="1:6">
      <c r="A20" t="s">
        <v>330</v>
      </c>
      <c r="B20" s="2">
        <v>32</v>
      </c>
      <c r="C20" s="8" t="s">
        <v>282</v>
      </c>
      <c r="F20" s="2"/>
    </row>
    <row r="21" spans="1:6">
      <c r="A21" t="s">
        <v>331</v>
      </c>
      <c r="B21" s="2">
        <v>32</v>
      </c>
      <c r="C21" s="8" t="s">
        <v>282</v>
      </c>
      <c r="F21" s="2"/>
    </row>
    <row r="22" spans="1:6">
      <c r="A22" t="s">
        <v>332</v>
      </c>
      <c r="B22" s="2">
        <v>60</v>
      </c>
      <c r="C22" s="8" t="s">
        <v>282</v>
      </c>
      <c r="F22" s="2"/>
    </row>
    <row r="23" spans="1:6">
      <c r="A23" t="s">
        <v>333</v>
      </c>
      <c r="B23" s="2">
        <v>60</v>
      </c>
      <c r="C23" s="8" t="s">
        <v>282</v>
      </c>
      <c r="F23" s="2"/>
    </row>
    <row r="24" spans="1:6">
      <c r="A24" t="s">
        <v>334</v>
      </c>
      <c r="B24" s="2">
        <v>60</v>
      </c>
      <c r="C24" s="8" t="s">
        <v>288</v>
      </c>
      <c r="F24" s="2"/>
    </row>
    <row r="25" spans="1:6">
      <c r="A25" t="s">
        <v>335</v>
      </c>
      <c r="B25" s="2">
        <v>60</v>
      </c>
      <c r="C25" s="8" t="s">
        <v>295</v>
      </c>
      <c r="F25" s="2"/>
    </row>
    <row r="26" spans="1:6">
      <c r="A26" t="s">
        <v>336</v>
      </c>
      <c r="B26" s="2">
        <v>20</v>
      </c>
      <c r="C26" s="8" t="s">
        <v>295</v>
      </c>
      <c r="F26" s="2"/>
    </row>
    <row r="27" spans="1:6">
      <c r="A27" t="s">
        <v>337</v>
      </c>
      <c r="B27" s="2">
        <v>32</v>
      </c>
      <c r="C27" s="8" t="s">
        <v>295</v>
      </c>
      <c r="F27" s="2"/>
    </row>
    <row r="28" spans="1:6">
      <c r="A28" t="s">
        <v>338</v>
      </c>
      <c r="B28" s="2">
        <v>10</v>
      </c>
      <c r="C28" s="8" t="s">
        <v>295</v>
      </c>
      <c r="F28" s="2"/>
    </row>
    <row r="29" spans="1:6">
      <c r="A29" t="s">
        <v>339</v>
      </c>
      <c r="B29" s="2">
        <v>16</v>
      </c>
      <c r="C29" s="8" t="s">
        <v>295</v>
      </c>
      <c r="F29" s="2"/>
    </row>
    <row r="30" spans="1:6">
      <c r="A30" t="s">
        <v>340</v>
      </c>
      <c r="B30" s="2">
        <v>32</v>
      </c>
      <c r="C30" s="8" t="s">
        <v>304</v>
      </c>
      <c r="F30" s="2"/>
    </row>
    <row r="31" spans="1:6">
      <c r="A31" t="s">
        <v>341</v>
      </c>
      <c r="B31" s="2">
        <v>32</v>
      </c>
      <c r="C31" s="8" t="s">
        <v>311</v>
      </c>
      <c r="F31" s="2"/>
    </row>
    <row r="32" spans="1:6">
      <c r="B32" s="2"/>
      <c r="C32" s="8"/>
      <c r="F32" s="2"/>
    </row>
    <row r="33" spans="1:8">
      <c r="B33" s="2"/>
      <c r="C33" s="8"/>
      <c r="F33" s="2"/>
    </row>
    <row r="34" spans="1:8">
      <c r="A34" s="1" t="s">
        <v>188</v>
      </c>
      <c r="B34" s="56">
        <f>SUM(B2:B33)</f>
        <v>1227</v>
      </c>
      <c r="E34" s="1" t="s">
        <v>190</v>
      </c>
      <c r="F34" s="47">
        <f>SUM(F2:F33)</f>
        <v>1290.04</v>
      </c>
    </row>
    <row r="35" spans="1:8">
      <c r="A35" s="1" t="s">
        <v>72</v>
      </c>
      <c r="H35" s="26">
        <f>B34-F34</f>
        <v>-63.039999999999964</v>
      </c>
    </row>
  </sheetData>
  <printOptions gridLines="1"/>
  <pageMargins left="0.70866141732283472" right="0.70866141732283472" top="0.48" bottom="0.5699999999999999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103"/>
  <sheetViews>
    <sheetView zoomScaleNormal="100" workbookViewId="0">
      <pane xSplit="1" ySplit="3" topLeftCell="D4" activePane="bottomRight" state="frozen"/>
      <selection pane="topRight" activeCell="B1" sqref="B1"/>
      <selection pane="bottomLeft" activeCell="A4" sqref="A4"/>
      <selection pane="bottomRight" activeCell="F11" sqref="F11"/>
    </sheetView>
  </sheetViews>
  <sheetFormatPr defaultRowHeight="15"/>
  <cols>
    <col min="1" max="1" width="30.28515625" customWidth="1"/>
    <col min="2" max="2" width="7.85546875" customWidth="1"/>
    <col min="3" max="3" width="7.42578125" customWidth="1"/>
    <col min="4" max="4" width="8.140625" customWidth="1"/>
    <col min="5" max="7" width="9.28515625" customWidth="1"/>
    <col min="8" max="8" width="9" customWidth="1"/>
    <col min="9" max="9" width="9.85546875" customWidth="1"/>
    <col min="10" max="10" width="9" customWidth="1"/>
    <col min="11" max="11" width="24.28515625" customWidth="1"/>
    <col min="12" max="12" width="8.140625" customWidth="1"/>
    <col min="13" max="13" width="7" customWidth="1"/>
    <col min="14" max="14" width="6.85546875" customWidth="1"/>
    <col min="15" max="15" width="8" customWidth="1"/>
    <col min="16" max="16" width="7.7109375" customWidth="1"/>
    <col min="17" max="17" width="8.140625" customWidth="1"/>
    <col min="18" max="18" width="7.28515625" customWidth="1"/>
    <col min="19" max="19" width="8.28515625" customWidth="1"/>
    <col min="20" max="20" width="8.7109375" customWidth="1"/>
    <col min="21" max="21" width="6.7109375" customWidth="1"/>
    <col min="22" max="22" width="7" customWidth="1"/>
    <col min="23" max="23" width="5.5703125" customWidth="1"/>
    <col min="24" max="24" width="0.42578125" customWidth="1"/>
    <col min="25" max="25" width="21.5703125" customWidth="1"/>
    <col min="26" max="27" width="7.85546875" customWidth="1"/>
    <col min="28" max="28" width="7" customWidth="1"/>
    <col min="29" max="30" width="7.140625" customWidth="1"/>
    <col min="31" max="31" width="6.28515625" customWidth="1"/>
    <col min="32" max="32" width="6.140625" customWidth="1"/>
    <col min="33" max="33" width="6" customWidth="1"/>
    <col min="34" max="34" width="6.28515625" customWidth="1"/>
    <col min="35" max="35" width="8" customWidth="1"/>
    <col min="36" max="36" width="7.42578125" customWidth="1"/>
  </cols>
  <sheetData>
    <row r="1" spans="1:36">
      <c r="A1" s="4" t="s">
        <v>73</v>
      </c>
      <c r="B1" s="4"/>
      <c r="C1" s="4"/>
      <c r="D1" s="4"/>
      <c r="E1" s="4"/>
      <c r="F1" s="4"/>
      <c r="G1" s="4"/>
      <c r="H1" s="4"/>
      <c r="I1" s="4"/>
      <c r="J1" s="30"/>
      <c r="K1" s="4" t="s">
        <v>73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30"/>
      <c r="X1" s="4"/>
      <c r="Y1" s="4"/>
      <c r="Z1" s="4"/>
      <c r="AA1" s="3"/>
      <c r="AB1" s="3"/>
      <c r="AC1" s="3"/>
      <c r="AD1" s="3"/>
      <c r="AI1" s="32"/>
    </row>
    <row r="2" spans="1:36">
      <c r="A2" s="4" t="s">
        <v>113</v>
      </c>
      <c r="B2" s="4" t="s">
        <v>75</v>
      </c>
      <c r="C2" s="4" t="s">
        <v>76</v>
      </c>
      <c r="D2" s="4" t="s">
        <v>77</v>
      </c>
      <c r="E2" s="4" t="s">
        <v>78</v>
      </c>
      <c r="F2" s="4" t="s">
        <v>114</v>
      </c>
      <c r="G2" s="4" t="s">
        <v>80</v>
      </c>
      <c r="H2" s="4" t="s">
        <v>52</v>
      </c>
      <c r="I2" s="4" t="s">
        <v>81</v>
      </c>
      <c r="J2" s="30" t="s">
        <v>82</v>
      </c>
      <c r="K2" s="4" t="s">
        <v>74</v>
      </c>
      <c r="L2" s="4" t="s">
        <v>75</v>
      </c>
      <c r="M2" s="4" t="s">
        <v>76</v>
      </c>
      <c r="N2" s="4" t="s">
        <v>77</v>
      </c>
      <c r="O2" s="4" t="s">
        <v>78</v>
      </c>
      <c r="P2" s="9" t="s">
        <v>79</v>
      </c>
      <c r="Q2" s="4" t="s">
        <v>217</v>
      </c>
      <c r="R2" s="4" t="s">
        <v>52</v>
      </c>
      <c r="S2" s="4" t="s">
        <v>81</v>
      </c>
      <c r="T2" s="4" t="s">
        <v>82</v>
      </c>
      <c r="U2" s="4" t="s">
        <v>27</v>
      </c>
      <c r="V2" s="4" t="s">
        <v>83</v>
      </c>
      <c r="W2" s="30" t="s">
        <v>27</v>
      </c>
      <c r="X2" s="4"/>
      <c r="Y2" s="4" t="s">
        <v>84</v>
      </c>
      <c r="Z2" s="9">
        <v>42825</v>
      </c>
      <c r="AA2" s="3" t="s">
        <v>85</v>
      </c>
      <c r="AB2" s="3" t="s">
        <v>76</v>
      </c>
      <c r="AC2" s="3" t="s">
        <v>77</v>
      </c>
      <c r="AD2" s="3" t="s">
        <v>78</v>
      </c>
      <c r="AE2" s="3" t="s">
        <v>79</v>
      </c>
      <c r="AF2" s="3" t="s">
        <v>80</v>
      </c>
      <c r="AG2" s="3" t="s">
        <v>52</v>
      </c>
      <c r="AI2" s="32"/>
    </row>
    <row r="3" spans="1:36">
      <c r="A3" s="4"/>
      <c r="B3" s="4" t="s">
        <v>86</v>
      </c>
      <c r="C3" s="4" t="s">
        <v>115</v>
      </c>
      <c r="D3" s="4" t="s">
        <v>88</v>
      </c>
      <c r="E3" s="4"/>
      <c r="F3" s="4" t="s">
        <v>88</v>
      </c>
      <c r="G3" s="4"/>
      <c r="H3" s="4" t="s">
        <v>89</v>
      </c>
      <c r="I3" s="4"/>
      <c r="J3" s="30"/>
      <c r="K3" s="4"/>
      <c r="L3" s="14" t="s">
        <v>86</v>
      </c>
      <c r="M3" s="4" t="s">
        <v>87</v>
      </c>
      <c r="N3" s="4" t="s">
        <v>88</v>
      </c>
      <c r="O3" s="4"/>
      <c r="P3" s="4" t="s">
        <v>88</v>
      </c>
      <c r="Q3" s="4" t="s">
        <v>218</v>
      </c>
      <c r="R3" s="4" t="s">
        <v>89</v>
      </c>
      <c r="S3" s="4"/>
      <c r="T3" s="4"/>
      <c r="U3" s="4"/>
      <c r="V3" s="14">
        <v>0.05</v>
      </c>
      <c r="W3" s="30"/>
      <c r="X3" s="4"/>
      <c r="Y3" s="4"/>
      <c r="Z3" s="4"/>
      <c r="AA3" s="7" t="s">
        <v>86</v>
      </c>
      <c r="AB3" s="7" t="s">
        <v>87</v>
      </c>
      <c r="AC3" s="7" t="s">
        <v>88</v>
      </c>
      <c r="AD3" s="3"/>
      <c r="AE3" s="3" t="s">
        <v>88</v>
      </c>
      <c r="AF3" s="3"/>
      <c r="AG3" s="3" t="s">
        <v>89</v>
      </c>
      <c r="AI3" s="32"/>
    </row>
    <row r="4" spans="1:36">
      <c r="A4" s="4" t="s">
        <v>116</v>
      </c>
      <c r="B4" s="17">
        <v>10</v>
      </c>
      <c r="C4" s="17"/>
      <c r="D4" s="17"/>
      <c r="E4" s="17"/>
      <c r="F4" s="17"/>
      <c r="G4" s="17"/>
      <c r="H4" s="17"/>
      <c r="I4" s="17">
        <v>10</v>
      </c>
      <c r="J4" s="31">
        <v>40494</v>
      </c>
      <c r="K4" s="4" t="s">
        <v>90</v>
      </c>
      <c r="L4" s="15">
        <v>3216.96</v>
      </c>
      <c r="M4" s="15">
        <v>500</v>
      </c>
      <c r="N4" s="15">
        <v>7435</v>
      </c>
      <c r="O4" s="15">
        <v>40000</v>
      </c>
      <c r="P4" s="15">
        <v>23800</v>
      </c>
      <c r="Q4" s="15">
        <v>20000</v>
      </c>
      <c r="R4" s="15">
        <v>11913.02</v>
      </c>
      <c r="S4" s="19">
        <f>SUM(L4:R4)</f>
        <v>106864.98</v>
      </c>
      <c r="T4" s="15"/>
      <c r="U4" s="4"/>
      <c r="V4" s="15"/>
      <c r="W4" s="33"/>
      <c r="X4" s="4"/>
      <c r="Y4" s="4" t="s">
        <v>91</v>
      </c>
      <c r="Z4" s="4"/>
      <c r="AA4" s="20">
        <f>L4-L56</f>
        <v>0</v>
      </c>
      <c r="AB4" s="20">
        <v>0</v>
      </c>
      <c r="AC4" s="21">
        <v>0</v>
      </c>
      <c r="AD4" s="20">
        <f>E49-O56</f>
        <v>0</v>
      </c>
      <c r="AE4" s="20">
        <v>0</v>
      </c>
      <c r="AF4" s="20">
        <v>0</v>
      </c>
      <c r="AG4" s="20">
        <f>R4-R56</f>
        <v>578.35000000000036</v>
      </c>
      <c r="AH4" s="20">
        <f>SUM(AA4:AG4)</f>
        <v>578.35000000000036</v>
      </c>
      <c r="AI4" s="35"/>
    </row>
    <row r="5" spans="1:36">
      <c r="A5" s="4" t="s">
        <v>117</v>
      </c>
      <c r="B5" s="17">
        <v>40</v>
      </c>
      <c r="C5" s="17"/>
      <c r="D5" s="17"/>
      <c r="E5" s="17"/>
      <c r="F5" s="17"/>
      <c r="G5" s="17"/>
      <c r="H5" s="17"/>
      <c r="I5" s="17">
        <v>40</v>
      </c>
      <c r="J5" s="31">
        <v>40932</v>
      </c>
      <c r="K5" s="4" t="s">
        <v>221</v>
      </c>
      <c r="L5" s="15"/>
      <c r="M5" s="15"/>
      <c r="N5" s="15"/>
      <c r="O5" s="15">
        <v>1030</v>
      </c>
      <c r="P5" s="15"/>
      <c r="Q5" s="15"/>
      <c r="R5" s="15"/>
      <c r="S5" s="15">
        <v>1030</v>
      </c>
      <c r="T5" s="9">
        <v>41912</v>
      </c>
      <c r="U5" s="4"/>
      <c r="V5" s="15"/>
      <c r="W5" s="33"/>
      <c r="X5" s="15"/>
      <c r="Y5" s="4" t="s">
        <v>92</v>
      </c>
      <c r="Z5" s="4"/>
      <c r="AA5" s="20">
        <v>0</v>
      </c>
      <c r="AB5" s="20">
        <v>0</v>
      </c>
      <c r="AC5" s="21">
        <v>0</v>
      </c>
      <c r="AD5" s="20">
        <v>0</v>
      </c>
      <c r="AE5" s="20">
        <v>0</v>
      </c>
      <c r="AF5" s="20">
        <v>0</v>
      </c>
      <c r="AG5" s="20">
        <v>0</v>
      </c>
      <c r="AH5" s="20">
        <f>SUM(AA5:AG5)</f>
        <v>0</v>
      </c>
      <c r="AI5" s="35"/>
    </row>
    <row r="6" spans="1:36">
      <c r="A6" s="4" t="s">
        <v>118</v>
      </c>
      <c r="B6" s="17">
        <v>100</v>
      </c>
      <c r="C6" s="17"/>
      <c r="D6" s="17"/>
      <c r="E6" s="17"/>
      <c r="F6" s="17"/>
      <c r="G6" s="17"/>
      <c r="H6" s="17"/>
      <c r="I6" s="17">
        <v>100</v>
      </c>
      <c r="J6" s="31">
        <v>41239</v>
      </c>
      <c r="K6" s="4" t="s">
        <v>93</v>
      </c>
      <c r="L6" s="15"/>
      <c r="M6" s="15"/>
      <c r="N6" s="15">
        <v>2230.5</v>
      </c>
      <c r="O6" s="15"/>
      <c r="P6" s="15"/>
      <c r="Q6" s="15"/>
      <c r="R6" s="15"/>
      <c r="S6" s="15">
        <v>2230.5</v>
      </c>
      <c r="T6" s="9">
        <v>41941</v>
      </c>
      <c r="U6" s="16">
        <v>446.1</v>
      </c>
      <c r="V6" s="15"/>
      <c r="W6" s="33"/>
      <c r="X6" s="4"/>
      <c r="Y6" s="15" t="s">
        <v>94</v>
      </c>
      <c r="Z6" s="4"/>
      <c r="AA6" s="20"/>
      <c r="AB6" s="20"/>
      <c r="AC6" s="21"/>
      <c r="AD6" s="20"/>
      <c r="AE6" s="20"/>
      <c r="AF6" s="20"/>
      <c r="AG6" s="20"/>
      <c r="AH6" s="20"/>
      <c r="AI6" s="33">
        <f>AH4+AH5</f>
        <v>578.35000000000036</v>
      </c>
    </row>
    <row r="7" spans="1:36">
      <c r="A7" s="4" t="s">
        <v>119</v>
      </c>
      <c r="B7" s="17">
        <v>100</v>
      </c>
      <c r="C7" s="17"/>
      <c r="D7" s="17"/>
      <c r="E7" s="17"/>
      <c r="F7" s="17"/>
      <c r="G7" s="17"/>
      <c r="H7" s="17"/>
      <c r="I7" s="17">
        <v>100</v>
      </c>
      <c r="J7" s="31">
        <v>41358</v>
      </c>
      <c r="K7" s="15" t="s">
        <v>95</v>
      </c>
      <c r="L7" s="15"/>
      <c r="M7" s="15"/>
      <c r="N7" s="15"/>
      <c r="O7" s="15">
        <v>9830</v>
      </c>
      <c r="P7" s="15"/>
      <c r="Q7" s="15"/>
      <c r="R7" s="15"/>
      <c r="S7" s="15">
        <v>9830</v>
      </c>
      <c r="T7" s="9">
        <v>41963</v>
      </c>
      <c r="U7" s="15">
        <v>1966</v>
      </c>
      <c r="V7" s="15"/>
      <c r="W7" s="33"/>
      <c r="X7" s="4"/>
      <c r="Y7" s="4"/>
      <c r="Z7" s="4"/>
      <c r="AC7" s="10"/>
      <c r="AD7" s="9"/>
      <c r="AI7" s="32"/>
    </row>
    <row r="8" spans="1:36">
      <c r="A8" s="4" t="s">
        <v>120</v>
      </c>
      <c r="B8" s="17">
        <v>5</v>
      </c>
      <c r="C8" s="17"/>
      <c r="D8" s="17"/>
      <c r="E8" s="17"/>
      <c r="F8" s="17"/>
      <c r="G8" s="17"/>
      <c r="H8" s="17"/>
      <c r="I8" s="17">
        <v>5</v>
      </c>
      <c r="J8" s="31">
        <v>41655</v>
      </c>
      <c r="K8" s="15" t="s">
        <v>99</v>
      </c>
      <c r="L8" s="15"/>
      <c r="M8" s="15"/>
      <c r="N8" s="15"/>
      <c r="O8" s="15">
        <v>2796.63</v>
      </c>
      <c r="P8" s="15"/>
      <c r="Q8" s="15">
        <v>6343.37</v>
      </c>
      <c r="R8" s="15">
        <v>2690.67</v>
      </c>
      <c r="S8" s="15">
        <v>11830.67</v>
      </c>
      <c r="T8" s="9">
        <v>41996</v>
      </c>
      <c r="U8" s="15">
        <v>2366.13</v>
      </c>
      <c r="V8" s="15">
        <v>622.66999999999996</v>
      </c>
      <c r="W8" s="33">
        <v>124.53</v>
      </c>
      <c r="X8" s="4"/>
      <c r="Y8" s="4"/>
      <c r="Z8" s="4"/>
      <c r="AC8" s="10"/>
      <c r="AD8" s="9"/>
      <c r="AI8" s="32"/>
    </row>
    <row r="9" spans="1:36">
      <c r="A9" s="4" t="s">
        <v>121</v>
      </c>
      <c r="B9" s="17">
        <v>5</v>
      </c>
      <c r="C9" s="17"/>
      <c r="D9" s="17"/>
      <c r="E9" s="17"/>
      <c r="F9" s="17"/>
      <c r="G9" s="17"/>
      <c r="H9" s="17"/>
      <c r="I9" s="17">
        <v>5</v>
      </c>
      <c r="J9" s="31">
        <v>41715</v>
      </c>
      <c r="K9" s="4" t="s">
        <v>222</v>
      </c>
      <c r="L9" s="15"/>
      <c r="M9" s="15"/>
      <c r="N9" s="15"/>
      <c r="O9" s="15">
        <v>70</v>
      </c>
      <c r="P9" s="15"/>
      <c r="Q9" s="15"/>
      <c r="R9" s="15"/>
      <c r="S9" s="15">
        <v>70</v>
      </c>
      <c r="T9" s="9">
        <v>42016</v>
      </c>
      <c r="U9" s="4"/>
      <c r="V9" s="15"/>
      <c r="W9" s="33"/>
      <c r="X9" s="4"/>
      <c r="Y9" s="4"/>
      <c r="Z9" s="4"/>
      <c r="AC9" s="10"/>
      <c r="AD9" s="9"/>
      <c r="AI9" s="32"/>
    </row>
    <row r="10" spans="1:36">
      <c r="A10" s="4" t="s">
        <v>120</v>
      </c>
      <c r="B10" s="17">
        <v>300</v>
      </c>
      <c r="C10" s="17"/>
      <c r="D10" s="17"/>
      <c r="E10" s="17"/>
      <c r="F10" s="17"/>
      <c r="G10" s="17"/>
      <c r="H10" s="17"/>
      <c r="I10" s="17">
        <v>300</v>
      </c>
      <c r="J10" s="31">
        <v>41725</v>
      </c>
      <c r="K10" s="15" t="s">
        <v>216</v>
      </c>
      <c r="L10" s="15"/>
      <c r="M10" s="15"/>
      <c r="N10" s="15"/>
      <c r="O10" s="15"/>
      <c r="P10" s="15">
        <v>5147.1000000000004</v>
      </c>
      <c r="Q10" s="15"/>
      <c r="R10" s="15">
        <v>4455.5</v>
      </c>
      <c r="S10" s="15">
        <v>9602.6</v>
      </c>
      <c r="T10" s="9">
        <v>42027</v>
      </c>
      <c r="U10" s="15">
        <v>1920.52</v>
      </c>
      <c r="V10" s="15">
        <v>505.4</v>
      </c>
      <c r="W10" s="33">
        <v>101.08</v>
      </c>
      <c r="X10" s="4"/>
      <c r="Y10" s="4"/>
      <c r="Z10" s="4"/>
      <c r="AC10" s="10"/>
      <c r="AD10" s="9"/>
      <c r="AI10" s="32"/>
    </row>
    <row r="11" spans="1:36">
      <c r="A11" s="4" t="s">
        <v>122</v>
      </c>
      <c r="B11" s="17"/>
      <c r="C11" s="17">
        <v>500</v>
      </c>
      <c r="D11" s="17"/>
      <c r="E11" s="17"/>
      <c r="F11" s="17"/>
      <c r="G11" s="17"/>
      <c r="H11" s="17"/>
      <c r="I11" s="17">
        <v>500</v>
      </c>
      <c r="J11" s="31">
        <v>41830</v>
      </c>
      <c r="K11" s="15" t="s">
        <v>99</v>
      </c>
      <c r="L11" s="15"/>
      <c r="M11" s="15"/>
      <c r="N11" s="15"/>
      <c r="O11" s="15"/>
      <c r="P11" s="15">
        <v>17305.580000000002</v>
      </c>
      <c r="Q11" s="15"/>
      <c r="R11" s="15"/>
      <c r="S11" s="15">
        <v>17305.580000000002</v>
      </c>
      <c r="T11" s="9">
        <v>42065</v>
      </c>
      <c r="U11" s="15">
        <v>3461.12</v>
      </c>
      <c r="V11" s="15">
        <v>910.82</v>
      </c>
      <c r="W11" s="33">
        <v>182.17</v>
      </c>
      <c r="X11" s="4"/>
      <c r="Y11" s="4"/>
      <c r="Z11" s="4"/>
      <c r="AC11" s="10"/>
      <c r="AD11" s="9"/>
      <c r="AI11" s="32"/>
    </row>
    <row r="12" spans="1:36">
      <c r="A12" s="4" t="s">
        <v>123</v>
      </c>
      <c r="B12" s="17">
        <v>50</v>
      </c>
      <c r="C12" s="17"/>
      <c r="D12" s="17"/>
      <c r="E12" s="17"/>
      <c r="F12" s="17"/>
      <c r="G12" s="17"/>
      <c r="H12" s="17"/>
      <c r="I12" s="17">
        <v>50</v>
      </c>
      <c r="J12" s="31">
        <v>41841</v>
      </c>
      <c r="K12" s="15" t="s">
        <v>216</v>
      </c>
      <c r="L12" s="15"/>
      <c r="M12" s="15">
        <v>500</v>
      </c>
      <c r="N12" s="15"/>
      <c r="O12" s="15">
        <v>1305.26</v>
      </c>
      <c r="P12" s="15">
        <v>1347.32</v>
      </c>
      <c r="Q12" s="15">
        <v>8652.68</v>
      </c>
      <c r="R12" s="15">
        <v>51.1</v>
      </c>
      <c r="S12" s="15">
        <v>11856.36</v>
      </c>
      <c r="T12" s="9">
        <v>42107</v>
      </c>
      <c r="U12" s="15">
        <v>2371.27</v>
      </c>
      <c r="V12" s="15">
        <v>624.02</v>
      </c>
      <c r="W12" s="33">
        <v>124.8</v>
      </c>
      <c r="X12" s="4"/>
      <c r="Y12" s="4" t="s">
        <v>97</v>
      </c>
      <c r="Z12" s="9">
        <v>42825</v>
      </c>
      <c r="AA12" s="3" t="s">
        <v>98</v>
      </c>
      <c r="AB12" s="3" t="s">
        <v>99</v>
      </c>
      <c r="AC12" s="22" t="s">
        <v>99</v>
      </c>
      <c r="AD12" s="23" t="s">
        <v>100</v>
      </c>
      <c r="AE12" s="3" t="s">
        <v>101</v>
      </c>
      <c r="AI12" s="32"/>
    </row>
    <row r="13" spans="1:36">
      <c r="A13" s="4" t="s">
        <v>124</v>
      </c>
      <c r="B13" s="17">
        <v>110</v>
      </c>
      <c r="C13" s="17"/>
      <c r="D13" s="17"/>
      <c r="E13" s="17"/>
      <c r="F13" s="17"/>
      <c r="G13" s="17"/>
      <c r="H13" s="17"/>
      <c r="I13" s="17">
        <v>110</v>
      </c>
      <c r="J13" s="31">
        <v>41848</v>
      </c>
      <c r="K13" s="4" t="s">
        <v>223</v>
      </c>
      <c r="L13" s="15"/>
      <c r="M13" s="15"/>
      <c r="N13" s="15"/>
      <c r="O13" s="15">
        <v>1500</v>
      </c>
      <c r="P13" s="15"/>
      <c r="Q13" s="15"/>
      <c r="R13" s="15"/>
      <c r="S13" s="15">
        <v>1500</v>
      </c>
      <c r="T13" s="9">
        <v>42135</v>
      </c>
      <c r="U13" s="4"/>
      <c r="V13" s="15"/>
      <c r="W13" s="33"/>
      <c r="X13" s="15"/>
      <c r="Y13" s="4"/>
      <c r="Z13" s="4"/>
      <c r="AA13" s="3" t="s">
        <v>102</v>
      </c>
      <c r="AB13" s="3" t="s">
        <v>103</v>
      </c>
      <c r="AC13" s="22" t="s">
        <v>104</v>
      </c>
      <c r="AD13" s="23" t="s">
        <v>105</v>
      </c>
      <c r="AE13" s="3" t="s">
        <v>106</v>
      </c>
      <c r="AI13" s="32"/>
    </row>
    <row r="14" spans="1:36">
      <c r="A14" s="4" t="s">
        <v>125</v>
      </c>
      <c r="B14" s="17"/>
      <c r="C14" s="17"/>
      <c r="D14" s="17"/>
      <c r="E14" s="17"/>
      <c r="F14" s="17"/>
      <c r="G14" s="17"/>
      <c r="H14" s="17">
        <v>10000</v>
      </c>
      <c r="I14" s="17">
        <v>10000</v>
      </c>
      <c r="J14" s="31">
        <v>41848</v>
      </c>
      <c r="K14" s="4" t="s">
        <v>224</v>
      </c>
      <c r="L14" s="15"/>
      <c r="M14" s="15"/>
      <c r="N14" s="15"/>
      <c r="O14" s="15">
        <v>1500</v>
      </c>
      <c r="P14" s="15"/>
      <c r="Q14" s="15"/>
      <c r="R14" s="15"/>
      <c r="S14" s="15">
        <v>1500</v>
      </c>
      <c r="T14" s="9">
        <v>42135</v>
      </c>
      <c r="U14" s="4"/>
      <c r="V14" s="15"/>
      <c r="W14" s="33"/>
      <c r="X14" s="4"/>
      <c r="Y14" s="4"/>
      <c r="Z14" s="4"/>
      <c r="AA14" s="3"/>
      <c r="AB14" s="3"/>
      <c r="AC14" s="22" t="s">
        <v>108</v>
      </c>
      <c r="AD14" s="23"/>
      <c r="AE14" s="3"/>
      <c r="AI14" s="32"/>
    </row>
    <row r="15" spans="1:36">
      <c r="A15" s="4" t="s">
        <v>126</v>
      </c>
      <c r="B15" s="17">
        <v>100</v>
      </c>
      <c r="C15" s="17"/>
      <c r="D15" s="17"/>
      <c r="E15" s="17"/>
      <c r="F15" s="17"/>
      <c r="G15" s="17"/>
      <c r="H15" s="17"/>
      <c r="I15" s="17">
        <v>100</v>
      </c>
      <c r="J15" s="31">
        <v>41848</v>
      </c>
      <c r="K15" s="4" t="s">
        <v>225</v>
      </c>
      <c r="L15" s="15"/>
      <c r="M15" s="15"/>
      <c r="N15" s="15"/>
      <c r="O15" s="15">
        <v>250</v>
      </c>
      <c r="P15" s="15"/>
      <c r="Q15" s="15"/>
      <c r="R15" s="15"/>
      <c r="S15" s="15">
        <v>250</v>
      </c>
      <c r="T15" s="9">
        <v>42135</v>
      </c>
      <c r="U15" s="4"/>
      <c r="V15" s="15"/>
      <c r="W15" s="33"/>
      <c r="X15" s="4"/>
      <c r="Y15" s="4"/>
      <c r="Z15" s="15"/>
      <c r="AA15" s="20">
        <v>0</v>
      </c>
      <c r="AB15" s="20">
        <v>578.35</v>
      </c>
      <c r="AC15" s="21">
        <v>0</v>
      </c>
      <c r="AD15" s="20">
        <v>0</v>
      </c>
      <c r="AE15" s="20">
        <v>0</v>
      </c>
      <c r="AF15" s="20"/>
      <c r="AG15" s="20"/>
      <c r="AH15" s="20"/>
      <c r="AI15" s="33">
        <f>SUM(AA15:AH15)</f>
        <v>578.35</v>
      </c>
      <c r="AJ15" s="15"/>
    </row>
    <row r="16" spans="1:36">
      <c r="A16" s="4" t="s">
        <v>127</v>
      </c>
      <c r="B16" s="17">
        <v>100</v>
      </c>
      <c r="C16" s="17"/>
      <c r="D16" s="17"/>
      <c r="E16" s="17"/>
      <c r="F16" s="17"/>
      <c r="G16" s="17"/>
      <c r="H16" s="17"/>
      <c r="I16" s="17">
        <v>100</v>
      </c>
      <c r="J16" s="31">
        <v>41856</v>
      </c>
      <c r="K16" s="4" t="s">
        <v>110</v>
      </c>
      <c r="L16" s="15"/>
      <c r="M16" s="15"/>
      <c r="N16" s="15"/>
      <c r="O16" s="15">
        <v>1498.65</v>
      </c>
      <c r="P16" s="15"/>
      <c r="Q16" s="15"/>
      <c r="R16" s="15"/>
      <c r="S16" s="15">
        <v>1498.65</v>
      </c>
      <c r="T16" s="9">
        <v>42135</v>
      </c>
      <c r="U16" s="4">
        <v>299.73</v>
      </c>
      <c r="V16" s="15"/>
      <c r="W16" s="33"/>
      <c r="X16" s="4"/>
      <c r="Y16" s="4"/>
      <c r="Z16" s="4"/>
      <c r="AC16" s="10"/>
      <c r="AD16" s="9"/>
      <c r="AI16" s="32"/>
    </row>
    <row r="17" spans="1:35" ht="15.75" thickBot="1">
      <c r="A17" s="4" t="s">
        <v>128</v>
      </c>
      <c r="B17" s="17">
        <v>85</v>
      </c>
      <c r="C17" s="17"/>
      <c r="D17" s="17"/>
      <c r="E17" s="17"/>
      <c r="F17" s="17"/>
      <c r="G17" s="17"/>
      <c r="H17" s="17"/>
      <c r="I17" s="17">
        <v>85</v>
      </c>
      <c r="J17" s="31">
        <v>41857</v>
      </c>
      <c r="K17" s="4" t="s">
        <v>216</v>
      </c>
      <c r="L17" s="15"/>
      <c r="M17" s="15"/>
      <c r="N17" s="15"/>
      <c r="O17" s="15">
        <v>4266.83</v>
      </c>
      <c r="P17" s="15"/>
      <c r="Q17" s="15"/>
      <c r="R17" s="15"/>
      <c r="S17" s="15">
        <v>4266.83</v>
      </c>
      <c r="T17" s="9">
        <v>42135</v>
      </c>
      <c r="U17" s="4">
        <v>853.37</v>
      </c>
      <c r="V17" s="15">
        <v>224.55</v>
      </c>
      <c r="W17" s="33">
        <v>44.91</v>
      </c>
      <c r="X17" s="4"/>
      <c r="Y17" s="4"/>
      <c r="Z17" s="4"/>
      <c r="AC17" s="10"/>
      <c r="AD17" s="9"/>
      <c r="AI17" s="32"/>
    </row>
    <row r="18" spans="1:35" ht="15.75" thickBot="1">
      <c r="A18" s="4" t="s">
        <v>129</v>
      </c>
      <c r="B18" s="17">
        <v>40</v>
      </c>
      <c r="C18" s="17"/>
      <c r="D18" s="17"/>
      <c r="E18" s="17"/>
      <c r="F18" s="17"/>
      <c r="G18" s="17"/>
      <c r="H18" s="17"/>
      <c r="I18" s="17">
        <v>40</v>
      </c>
      <c r="J18" s="31">
        <v>41925</v>
      </c>
      <c r="K18" s="4" t="s">
        <v>110</v>
      </c>
      <c r="L18" s="15"/>
      <c r="M18" s="15"/>
      <c r="N18" s="15"/>
      <c r="O18" s="15">
        <v>4588.76</v>
      </c>
      <c r="P18" s="15"/>
      <c r="Q18" s="15"/>
      <c r="R18" s="15"/>
      <c r="S18" s="15">
        <v>4588.76</v>
      </c>
      <c r="T18" s="9">
        <v>41834</v>
      </c>
      <c r="U18" s="4">
        <v>917.75</v>
      </c>
      <c r="V18" s="15"/>
      <c r="W18" s="33"/>
      <c r="X18" s="4"/>
      <c r="Y18" s="52" t="s">
        <v>219</v>
      </c>
      <c r="Z18" s="4"/>
      <c r="AC18" s="10"/>
      <c r="AD18" s="9"/>
      <c r="AI18" s="51">
        <f>AI6-AI15</f>
        <v>0</v>
      </c>
    </row>
    <row r="19" spans="1:35">
      <c r="A19" s="4" t="s">
        <v>130</v>
      </c>
      <c r="B19" s="17"/>
      <c r="C19" s="17"/>
      <c r="D19" s="17"/>
      <c r="E19" s="17">
        <v>20000</v>
      </c>
      <c r="F19" s="17"/>
      <c r="G19" s="17"/>
      <c r="H19" s="17"/>
      <c r="I19" s="17">
        <v>20000</v>
      </c>
      <c r="J19" s="31">
        <v>41894</v>
      </c>
      <c r="K19" s="4" t="s">
        <v>226</v>
      </c>
      <c r="L19" s="15"/>
      <c r="M19" s="15"/>
      <c r="N19" s="15"/>
      <c r="O19" s="15">
        <v>70</v>
      </c>
      <c r="P19" s="15"/>
      <c r="Q19" s="15"/>
      <c r="R19" s="15"/>
      <c r="S19" s="15">
        <v>70</v>
      </c>
      <c r="T19" s="9">
        <v>42208</v>
      </c>
      <c r="U19" s="4"/>
      <c r="V19" s="15"/>
      <c r="W19" s="33"/>
      <c r="X19" s="4"/>
      <c r="Y19" s="4"/>
      <c r="Z19" s="4"/>
      <c r="AC19" s="10"/>
      <c r="AD19" s="9"/>
      <c r="AI19" s="32"/>
    </row>
    <row r="20" spans="1:35">
      <c r="A20" s="4" t="s">
        <v>131</v>
      </c>
      <c r="B20" s="17">
        <v>50</v>
      </c>
      <c r="C20" s="17"/>
      <c r="D20" s="17"/>
      <c r="E20" s="17"/>
      <c r="F20" s="17"/>
      <c r="G20" s="17"/>
      <c r="H20" s="17"/>
      <c r="I20" s="17">
        <v>50</v>
      </c>
      <c r="J20" s="31">
        <v>41886</v>
      </c>
      <c r="K20" s="4" t="s">
        <v>227</v>
      </c>
      <c r="L20" s="15"/>
      <c r="M20" s="15"/>
      <c r="N20" s="15"/>
      <c r="O20" s="15">
        <v>21</v>
      </c>
      <c r="P20" s="15"/>
      <c r="Q20" s="15"/>
      <c r="R20" s="15"/>
      <c r="S20" s="15">
        <v>21</v>
      </c>
      <c r="T20" s="9">
        <v>42289</v>
      </c>
      <c r="U20" s="4"/>
      <c r="V20" s="15"/>
      <c r="W20" s="33"/>
      <c r="X20" s="36"/>
      <c r="Y20" s="37"/>
      <c r="Z20" s="37"/>
      <c r="AA20" s="38"/>
      <c r="AB20" s="38"/>
      <c r="AC20" s="39"/>
      <c r="AD20" s="40"/>
      <c r="AE20" s="38"/>
      <c r="AF20" s="38"/>
      <c r="AG20" s="38"/>
      <c r="AH20" s="38"/>
      <c r="AI20" s="41"/>
    </row>
    <row r="21" spans="1:35">
      <c r="A21" s="4" t="s">
        <v>132</v>
      </c>
      <c r="B21" s="17">
        <v>254.96</v>
      </c>
      <c r="C21" s="17"/>
      <c r="D21" s="17"/>
      <c r="E21" s="17"/>
      <c r="F21" s="17"/>
      <c r="G21" s="17"/>
      <c r="H21" s="17"/>
      <c r="I21" s="17">
        <v>254.96</v>
      </c>
      <c r="J21" s="31">
        <v>41939</v>
      </c>
      <c r="K21" s="4" t="s">
        <v>228</v>
      </c>
      <c r="L21" s="15"/>
      <c r="M21" s="15"/>
      <c r="N21" s="15"/>
      <c r="O21" s="15">
        <v>1000</v>
      </c>
      <c r="P21" s="15"/>
      <c r="Q21" s="15"/>
      <c r="R21" s="15"/>
      <c r="S21" s="15">
        <v>1000</v>
      </c>
      <c r="T21" s="9">
        <v>42317</v>
      </c>
      <c r="U21" s="4"/>
      <c r="V21" s="15"/>
      <c r="W21" s="33"/>
      <c r="X21" s="4"/>
      <c r="Y21" s="4"/>
      <c r="Z21" s="4"/>
      <c r="AC21" s="10"/>
      <c r="AD21" s="9"/>
    </row>
    <row r="22" spans="1:35">
      <c r="A22" s="4" t="s">
        <v>133</v>
      </c>
      <c r="B22" s="17">
        <v>1000</v>
      </c>
      <c r="C22" s="17"/>
      <c r="D22" s="17"/>
      <c r="E22" s="17"/>
      <c r="F22" s="17"/>
      <c r="G22" s="17"/>
      <c r="H22" s="17"/>
      <c r="I22" s="17">
        <v>1000</v>
      </c>
      <c r="J22" s="31">
        <v>41949</v>
      </c>
      <c r="K22" s="4" t="s">
        <v>225</v>
      </c>
      <c r="L22" s="15"/>
      <c r="M22" s="15"/>
      <c r="N22" s="15"/>
      <c r="O22" s="15">
        <v>250</v>
      </c>
      <c r="P22" s="15"/>
      <c r="Q22" s="15"/>
      <c r="R22" s="15"/>
      <c r="S22" s="15">
        <v>250</v>
      </c>
      <c r="T22" s="9">
        <v>42317</v>
      </c>
      <c r="U22" s="4"/>
      <c r="V22" s="15"/>
      <c r="W22" s="33"/>
      <c r="X22" s="4"/>
      <c r="Y22" s="4"/>
      <c r="Z22" s="4"/>
      <c r="AC22" s="10"/>
      <c r="AD22" s="9"/>
    </row>
    <row r="23" spans="1:35">
      <c r="A23" s="4" t="s">
        <v>134</v>
      </c>
      <c r="B23" s="17">
        <v>50</v>
      </c>
      <c r="C23" s="17"/>
      <c r="D23" s="17"/>
      <c r="E23" s="17"/>
      <c r="F23" s="17"/>
      <c r="G23" s="17"/>
      <c r="H23" s="17"/>
      <c r="I23" s="17">
        <v>50</v>
      </c>
      <c r="J23" s="31">
        <v>41951</v>
      </c>
      <c r="K23" s="4" t="s">
        <v>216</v>
      </c>
      <c r="L23" s="15">
        <v>81.59</v>
      </c>
      <c r="M23" s="15"/>
      <c r="N23" s="15"/>
      <c r="O23" s="15">
        <v>2333.87</v>
      </c>
      <c r="P23" s="15"/>
      <c r="Q23" s="15"/>
      <c r="R23" s="15">
        <v>472</v>
      </c>
      <c r="S23" s="15">
        <v>2887.46</v>
      </c>
      <c r="T23" s="9">
        <v>42352</v>
      </c>
      <c r="U23" s="4">
        <v>577.49</v>
      </c>
      <c r="V23" s="15"/>
      <c r="W23" s="33"/>
      <c r="X23" s="4"/>
      <c r="Y23" s="4"/>
      <c r="Z23" s="4"/>
      <c r="AC23" s="10"/>
      <c r="AD23" s="9"/>
    </row>
    <row r="24" spans="1:35">
      <c r="A24" s="4" t="s">
        <v>135</v>
      </c>
      <c r="B24" s="17"/>
      <c r="C24" s="17"/>
      <c r="D24" s="17">
        <v>2676.6</v>
      </c>
      <c r="E24" s="17"/>
      <c r="F24" s="17"/>
      <c r="G24" s="17"/>
      <c r="H24" s="17"/>
      <c r="I24" s="17">
        <v>2676.6</v>
      </c>
      <c r="J24" s="31">
        <v>41951</v>
      </c>
      <c r="K24" s="4" t="s">
        <v>225</v>
      </c>
      <c r="L24" s="15"/>
      <c r="M24" s="15"/>
      <c r="N24" s="15"/>
      <c r="O24" s="15">
        <v>250</v>
      </c>
      <c r="P24" s="15"/>
      <c r="Q24" s="15"/>
      <c r="R24" s="15"/>
      <c r="S24" s="15">
        <v>250</v>
      </c>
      <c r="T24" s="9">
        <v>42404</v>
      </c>
      <c r="U24" s="4"/>
      <c r="V24" s="15"/>
      <c r="W24" s="33"/>
      <c r="X24" s="4"/>
      <c r="Y24" s="4"/>
      <c r="Z24" s="4"/>
      <c r="AC24" s="10"/>
      <c r="AD24" s="9"/>
    </row>
    <row r="25" spans="1:35">
      <c r="A25" s="4" t="s">
        <v>136</v>
      </c>
      <c r="B25" s="17">
        <v>50</v>
      </c>
      <c r="C25" s="17"/>
      <c r="D25" s="17"/>
      <c r="E25" s="17"/>
      <c r="F25" s="17"/>
      <c r="G25" s="17"/>
      <c r="H25" s="17"/>
      <c r="I25" s="17">
        <v>50</v>
      </c>
      <c r="J25" s="31">
        <v>41951</v>
      </c>
      <c r="K25" s="4" t="s">
        <v>226</v>
      </c>
      <c r="L25" s="15"/>
      <c r="M25" s="15"/>
      <c r="N25" s="15"/>
      <c r="O25" s="15">
        <v>42</v>
      </c>
      <c r="P25" s="15"/>
      <c r="Q25" s="15"/>
      <c r="R25" s="15"/>
      <c r="S25" s="15">
        <v>42</v>
      </c>
      <c r="T25" s="9">
        <v>42408</v>
      </c>
      <c r="U25" s="4"/>
      <c r="V25" s="15"/>
      <c r="W25" s="33"/>
      <c r="X25" s="4"/>
      <c r="Y25" s="4"/>
      <c r="Z25" s="4"/>
      <c r="AC25" s="10"/>
      <c r="AD25" s="9"/>
    </row>
    <row r="26" spans="1:35">
      <c r="A26" s="4" t="s">
        <v>137</v>
      </c>
      <c r="B26" s="17">
        <v>50</v>
      </c>
      <c r="C26" s="17"/>
      <c r="D26" s="17"/>
      <c r="E26" s="17"/>
      <c r="F26" s="17"/>
      <c r="G26" s="17"/>
      <c r="H26" s="17"/>
      <c r="I26" s="17">
        <v>50</v>
      </c>
      <c r="J26" s="31">
        <v>41953</v>
      </c>
      <c r="K26" s="4" t="s">
        <v>227</v>
      </c>
      <c r="L26" s="15"/>
      <c r="M26" s="15"/>
      <c r="N26" s="15"/>
      <c r="O26" s="15">
        <v>21</v>
      </c>
      <c r="P26" s="15"/>
      <c r="Q26" s="15"/>
      <c r="R26" s="15"/>
      <c r="S26" s="15">
        <v>21</v>
      </c>
      <c r="T26" s="9">
        <v>42408</v>
      </c>
      <c r="U26" s="4"/>
      <c r="V26" s="15"/>
      <c r="W26" s="33"/>
      <c r="X26" s="4"/>
      <c r="Y26" s="4"/>
      <c r="Z26" s="4"/>
      <c r="AC26" s="10"/>
      <c r="AD26" s="9"/>
    </row>
    <row r="27" spans="1:35">
      <c r="A27" s="4" t="s">
        <v>138</v>
      </c>
      <c r="B27" s="17">
        <v>30</v>
      </c>
      <c r="C27" s="17"/>
      <c r="D27" s="17"/>
      <c r="E27" s="17"/>
      <c r="F27" s="17"/>
      <c r="G27" s="17"/>
      <c r="H27" s="17"/>
      <c r="I27" s="17">
        <v>30</v>
      </c>
      <c r="J27" s="31">
        <v>41953</v>
      </c>
      <c r="K27" s="15" t="s">
        <v>216</v>
      </c>
      <c r="L27" s="15"/>
      <c r="M27" s="15"/>
      <c r="N27" s="15"/>
      <c r="O27" s="15"/>
      <c r="P27" s="15"/>
      <c r="Q27" s="15">
        <v>1692.8</v>
      </c>
      <c r="R27" s="15">
        <v>3650</v>
      </c>
      <c r="S27" s="15">
        <v>5342.8</v>
      </c>
      <c r="T27" s="9">
        <v>42436</v>
      </c>
      <c r="U27" s="27">
        <v>1068.56</v>
      </c>
      <c r="V27" s="29">
        <v>281.2</v>
      </c>
      <c r="W27" s="34">
        <v>56.24</v>
      </c>
      <c r="X27" s="4"/>
      <c r="Y27" s="4"/>
      <c r="Z27" s="4"/>
      <c r="AC27" s="10"/>
      <c r="AD27" s="9"/>
    </row>
    <row r="28" spans="1:35">
      <c r="A28" s="4" t="s">
        <v>116</v>
      </c>
      <c r="B28" s="17">
        <v>5</v>
      </c>
      <c r="C28" s="17"/>
      <c r="D28" s="17"/>
      <c r="E28" s="17"/>
      <c r="F28" s="17"/>
      <c r="G28" s="17"/>
      <c r="H28" s="17"/>
      <c r="I28" s="17">
        <v>5</v>
      </c>
      <c r="J28" s="31">
        <v>41986</v>
      </c>
      <c r="K28" s="15" t="s">
        <v>93</v>
      </c>
      <c r="L28" s="15"/>
      <c r="M28" s="15"/>
      <c r="N28" s="15">
        <v>5204.5</v>
      </c>
      <c r="O28" s="15"/>
      <c r="P28" s="15"/>
      <c r="Q28" s="15"/>
      <c r="R28" s="15"/>
      <c r="S28" s="15">
        <v>5204.5</v>
      </c>
      <c r="T28" s="9">
        <v>42445</v>
      </c>
      <c r="U28" s="28">
        <v>1040.9000000000001</v>
      </c>
      <c r="V28" s="46"/>
      <c r="W28" s="30"/>
      <c r="X28" s="4"/>
      <c r="Y28" s="4"/>
      <c r="Z28" s="4"/>
      <c r="AC28" s="10"/>
      <c r="AD28" s="9"/>
    </row>
    <row r="29" spans="1:35">
      <c r="A29" s="4" t="s">
        <v>112</v>
      </c>
      <c r="B29" s="17"/>
      <c r="C29" s="17"/>
      <c r="D29" s="17"/>
      <c r="E29" s="17"/>
      <c r="F29" s="17"/>
      <c r="G29" s="17">
        <v>10000</v>
      </c>
      <c r="H29" s="17"/>
      <c r="I29" s="17">
        <v>10000</v>
      </c>
      <c r="J29" s="31">
        <v>41986</v>
      </c>
      <c r="K29" s="4" t="s">
        <v>221</v>
      </c>
      <c r="L29" s="15"/>
      <c r="M29" s="15"/>
      <c r="N29" s="15"/>
      <c r="O29" s="15">
        <v>250</v>
      </c>
      <c r="P29" s="15"/>
      <c r="Q29" s="15"/>
      <c r="R29" s="15"/>
      <c r="S29" s="15">
        <v>250</v>
      </c>
      <c r="T29" s="9">
        <v>42445</v>
      </c>
      <c r="U29" s="4"/>
      <c r="V29" s="15"/>
      <c r="W29" s="30"/>
      <c r="X29" s="4"/>
      <c r="Y29" s="4"/>
      <c r="Z29" s="4"/>
      <c r="AC29" s="10"/>
      <c r="AD29" s="9"/>
    </row>
    <row r="30" spans="1:35">
      <c r="A30" s="4" t="s">
        <v>139</v>
      </c>
      <c r="B30" s="17">
        <v>100</v>
      </c>
      <c r="C30" s="17"/>
      <c r="D30" s="17"/>
      <c r="E30" s="17"/>
      <c r="F30" s="17"/>
      <c r="G30" s="17"/>
      <c r="H30" s="17"/>
      <c r="I30" s="17">
        <v>100</v>
      </c>
      <c r="J30" s="31">
        <v>42006</v>
      </c>
      <c r="K30" s="4" t="s">
        <v>229</v>
      </c>
      <c r="L30" s="15"/>
      <c r="M30" s="15"/>
      <c r="N30" s="15"/>
      <c r="O30" s="15">
        <v>128.06</v>
      </c>
      <c r="P30" s="15"/>
      <c r="Q30" s="15"/>
      <c r="R30" s="15"/>
      <c r="S30" s="15">
        <v>128.06</v>
      </c>
      <c r="T30" s="9">
        <v>42471</v>
      </c>
      <c r="U30" s="4"/>
      <c r="V30" s="15"/>
      <c r="W30" s="30"/>
      <c r="X30" s="4"/>
      <c r="Y30" s="4"/>
      <c r="Z30" s="4"/>
      <c r="AC30" s="10"/>
      <c r="AD30" s="9"/>
    </row>
    <row r="31" spans="1:35">
      <c r="A31" s="4" t="s">
        <v>121</v>
      </c>
      <c r="B31" s="17">
        <v>32</v>
      </c>
      <c r="C31" s="17"/>
      <c r="D31" s="17"/>
      <c r="E31" s="17"/>
      <c r="F31" s="17"/>
      <c r="G31" s="17"/>
      <c r="H31" s="17"/>
      <c r="I31" s="17">
        <v>32</v>
      </c>
      <c r="J31" s="31">
        <v>42011</v>
      </c>
      <c r="K31" s="4" t="s">
        <v>230</v>
      </c>
      <c r="L31" s="15"/>
      <c r="M31" s="15"/>
      <c r="N31" s="15"/>
      <c r="O31" s="15">
        <v>90</v>
      </c>
      <c r="P31" s="15"/>
      <c r="Q31" s="15"/>
      <c r="R31" s="15"/>
      <c r="S31" s="15">
        <v>90</v>
      </c>
      <c r="T31" s="9">
        <v>42471</v>
      </c>
      <c r="U31" s="4"/>
      <c r="V31" s="15"/>
      <c r="W31" s="30"/>
      <c r="X31" s="4"/>
      <c r="Y31" s="4"/>
      <c r="Z31" s="4"/>
      <c r="AC31" s="10"/>
      <c r="AD31" s="9"/>
    </row>
    <row r="32" spans="1:35">
      <c r="A32" s="4" t="s">
        <v>140</v>
      </c>
      <c r="B32" s="17">
        <v>250</v>
      </c>
      <c r="C32" s="17"/>
      <c r="D32" s="17"/>
      <c r="E32" s="17"/>
      <c r="F32" s="17"/>
      <c r="G32" s="17"/>
      <c r="H32" s="17"/>
      <c r="I32" s="17">
        <v>250</v>
      </c>
      <c r="J32" s="31">
        <v>42026</v>
      </c>
      <c r="K32" s="4" t="s">
        <v>225</v>
      </c>
      <c r="L32" s="15"/>
      <c r="M32" s="15"/>
      <c r="N32" s="15"/>
      <c r="O32" s="15">
        <v>174.58</v>
      </c>
      <c r="P32" s="15"/>
      <c r="Q32" s="15"/>
      <c r="R32" s="15"/>
      <c r="S32" s="15">
        <v>174.58</v>
      </c>
      <c r="T32" s="9">
        <v>42471</v>
      </c>
      <c r="U32" s="4"/>
      <c r="V32" s="15"/>
      <c r="W32" s="30"/>
      <c r="X32" s="4"/>
      <c r="Y32" s="4"/>
      <c r="Z32" s="4"/>
      <c r="AC32" s="10"/>
      <c r="AD32" s="9"/>
    </row>
    <row r="33" spans="1:30">
      <c r="A33" s="4" t="s">
        <v>141</v>
      </c>
      <c r="B33" s="17"/>
      <c r="C33" s="17"/>
      <c r="D33" s="17"/>
      <c r="E33" s="17"/>
      <c r="F33" s="17">
        <v>20000</v>
      </c>
      <c r="G33" s="17"/>
      <c r="H33" s="17"/>
      <c r="I33" s="17">
        <v>20000</v>
      </c>
      <c r="J33" s="31">
        <v>42075</v>
      </c>
      <c r="K33" s="4" t="s">
        <v>231</v>
      </c>
      <c r="L33" s="15"/>
      <c r="M33" s="15"/>
      <c r="N33" s="15"/>
      <c r="O33" s="15">
        <v>291</v>
      </c>
      <c r="P33" s="15"/>
      <c r="Q33" s="15"/>
      <c r="R33" s="15"/>
      <c r="S33" s="15">
        <v>291</v>
      </c>
      <c r="T33" s="9">
        <v>42496</v>
      </c>
      <c r="U33" s="4"/>
      <c r="V33" s="15"/>
      <c r="W33" s="30"/>
      <c r="X33" s="4"/>
      <c r="Y33" s="4"/>
      <c r="Z33" s="4"/>
      <c r="AC33" s="10"/>
      <c r="AD33" s="9"/>
    </row>
    <row r="34" spans="1:30">
      <c r="A34" s="4" t="s">
        <v>116</v>
      </c>
      <c r="B34" s="17">
        <v>50</v>
      </c>
      <c r="C34" s="17"/>
      <c r="D34" s="17"/>
      <c r="E34" s="17"/>
      <c r="F34" s="17"/>
      <c r="G34" s="17"/>
      <c r="H34" s="17"/>
      <c r="I34" s="17">
        <v>50</v>
      </c>
      <c r="J34" s="31">
        <v>42135</v>
      </c>
      <c r="K34" s="4" t="s">
        <v>232</v>
      </c>
      <c r="L34" s="15"/>
      <c r="M34" s="15"/>
      <c r="N34" s="15"/>
      <c r="O34" s="15">
        <v>200</v>
      </c>
      <c r="P34" s="15"/>
      <c r="Q34" s="15"/>
      <c r="R34" s="15"/>
      <c r="S34" s="15">
        <v>200</v>
      </c>
      <c r="T34" s="9">
        <v>42499</v>
      </c>
      <c r="U34" s="4"/>
      <c r="V34" s="15"/>
      <c r="W34" s="30"/>
      <c r="X34" s="4"/>
      <c r="Y34" s="4"/>
      <c r="Z34" s="4"/>
      <c r="AC34" s="10"/>
      <c r="AD34" s="9"/>
    </row>
    <row r="35" spans="1:30">
      <c r="A35" s="4" t="s">
        <v>142</v>
      </c>
      <c r="B35" s="17">
        <v>200</v>
      </c>
      <c r="C35" s="17"/>
      <c r="D35" s="17"/>
      <c r="E35" s="17"/>
      <c r="F35" s="17"/>
      <c r="G35" s="17"/>
      <c r="H35" s="17"/>
      <c r="I35" s="17">
        <v>200</v>
      </c>
      <c r="J35" s="31">
        <v>42135</v>
      </c>
      <c r="K35" s="4" t="s">
        <v>222</v>
      </c>
      <c r="L35" s="15"/>
      <c r="M35" s="15"/>
      <c r="N35" s="15"/>
      <c r="O35" s="15">
        <v>300</v>
      </c>
      <c r="P35" s="15"/>
      <c r="Q35" s="15"/>
      <c r="R35" s="15"/>
      <c r="S35" s="15">
        <v>300</v>
      </c>
      <c r="T35" s="9">
        <v>42499</v>
      </c>
      <c r="U35" s="4"/>
      <c r="V35" s="15"/>
      <c r="W35" s="30"/>
      <c r="X35" s="4"/>
      <c r="Y35" s="4"/>
      <c r="Z35" s="4"/>
      <c r="AC35" s="10"/>
      <c r="AD35" s="9"/>
    </row>
    <row r="36" spans="1:30">
      <c r="A36" s="4" t="s">
        <v>130</v>
      </c>
      <c r="B36" s="17"/>
      <c r="C36" s="17"/>
      <c r="D36" s="17"/>
      <c r="E36" s="17">
        <v>16000</v>
      </c>
      <c r="F36" s="17"/>
      <c r="G36" s="17"/>
      <c r="H36" s="17"/>
      <c r="I36" s="17">
        <v>16000</v>
      </c>
      <c r="J36" s="31">
        <v>42156</v>
      </c>
      <c r="K36" s="4" t="s">
        <v>233</v>
      </c>
      <c r="L36" s="15"/>
      <c r="M36" s="15"/>
      <c r="N36" s="15"/>
      <c r="O36" s="15">
        <v>65</v>
      </c>
      <c r="P36" s="15"/>
      <c r="Q36" s="15"/>
      <c r="R36" s="15"/>
      <c r="S36" s="15">
        <v>65</v>
      </c>
      <c r="T36" s="9">
        <v>42499</v>
      </c>
      <c r="U36" s="4"/>
      <c r="V36" s="15"/>
      <c r="W36" s="30"/>
      <c r="X36" s="4"/>
      <c r="Y36" s="4"/>
      <c r="Z36" s="4"/>
      <c r="AC36" s="10"/>
      <c r="AD36" s="9"/>
    </row>
    <row r="37" spans="1:30">
      <c r="A37" s="4" t="s">
        <v>141</v>
      </c>
      <c r="B37" s="17"/>
      <c r="C37" s="17"/>
      <c r="D37" s="17"/>
      <c r="E37" s="17"/>
      <c r="F37" s="17">
        <v>3800</v>
      </c>
      <c r="G37" s="17"/>
      <c r="H37" s="17"/>
      <c r="I37" s="17">
        <v>3800</v>
      </c>
      <c r="J37" s="31">
        <v>42171</v>
      </c>
      <c r="K37" s="4" t="s">
        <v>234</v>
      </c>
      <c r="L37" s="15"/>
      <c r="M37" s="15"/>
      <c r="N37" s="15"/>
      <c r="O37" s="15">
        <v>2000</v>
      </c>
      <c r="P37" s="15"/>
      <c r="Q37" s="15"/>
      <c r="R37" s="15"/>
      <c r="S37" s="15">
        <v>2000</v>
      </c>
      <c r="T37" s="9">
        <v>42499</v>
      </c>
      <c r="U37" s="4"/>
      <c r="V37" s="15"/>
      <c r="W37" s="30"/>
      <c r="X37" s="4"/>
      <c r="Y37" s="4"/>
      <c r="Z37" s="4"/>
      <c r="AC37" s="10"/>
      <c r="AD37" s="9"/>
    </row>
    <row r="38" spans="1:30">
      <c r="A38" s="4" t="s">
        <v>128</v>
      </c>
      <c r="B38" s="17">
        <v>50</v>
      </c>
      <c r="C38" s="17"/>
      <c r="D38" s="17"/>
      <c r="E38" s="17"/>
      <c r="F38" s="17"/>
      <c r="G38" s="17"/>
      <c r="H38" s="17"/>
      <c r="I38" s="17">
        <v>50</v>
      </c>
      <c r="J38" s="31">
        <v>42215</v>
      </c>
      <c r="K38" s="4" t="s">
        <v>235</v>
      </c>
      <c r="L38" s="15"/>
      <c r="M38" s="15"/>
      <c r="N38" s="15"/>
      <c r="O38" s="15">
        <v>50</v>
      </c>
      <c r="P38" s="15"/>
      <c r="Q38" s="15"/>
      <c r="R38" s="15"/>
      <c r="S38" s="15">
        <v>50</v>
      </c>
      <c r="T38" s="9">
        <v>42499</v>
      </c>
      <c r="U38" s="4"/>
      <c r="V38" s="15"/>
      <c r="W38" s="30"/>
      <c r="X38" s="4"/>
      <c r="Y38" s="4"/>
      <c r="Z38" s="4"/>
      <c r="AC38" s="10"/>
      <c r="AD38" s="9"/>
    </row>
    <row r="39" spans="1:30">
      <c r="A39" s="4" t="s">
        <v>112</v>
      </c>
      <c r="B39" s="17"/>
      <c r="C39" s="17"/>
      <c r="D39" s="17"/>
      <c r="E39" s="17"/>
      <c r="F39" s="17"/>
      <c r="G39" s="17">
        <v>5000</v>
      </c>
      <c r="H39" s="17"/>
      <c r="I39" s="17">
        <v>5000</v>
      </c>
      <c r="J39" s="31">
        <v>42191</v>
      </c>
      <c r="K39" s="4" t="s">
        <v>228</v>
      </c>
      <c r="L39" s="15"/>
      <c r="M39" s="15"/>
      <c r="N39" s="15"/>
      <c r="O39" s="15">
        <v>200</v>
      </c>
      <c r="P39" s="15"/>
      <c r="Q39" s="15"/>
      <c r="R39" s="15"/>
      <c r="S39" s="15">
        <v>200</v>
      </c>
      <c r="T39" s="9">
        <v>42499</v>
      </c>
      <c r="U39" s="4"/>
      <c r="V39" s="15"/>
      <c r="W39" s="30"/>
      <c r="X39" s="4"/>
      <c r="Y39" s="4"/>
      <c r="Z39" s="4"/>
      <c r="AC39" s="10"/>
      <c r="AD39" s="9"/>
    </row>
    <row r="40" spans="1:30">
      <c r="A40" s="4" t="s">
        <v>125</v>
      </c>
      <c r="B40" s="16"/>
      <c r="C40" s="16"/>
      <c r="D40" s="16"/>
      <c r="E40" s="16"/>
      <c r="F40" s="16"/>
      <c r="G40" s="16"/>
      <c r="H40" s="16">
        <v>1913.02</v>
      </c>
      <c r="I40" s="17">
        <v>3650</v>
      </c>
      <c r="J40" s="31">
        <v>42436</v>
      </c>
      <c r="K40" s="4" t="s">
        <v>236</v>
      </c>
      <c r="L40" s="15"/>
      <c r="M40" s="15"/>
      <c r="N40" s="15"/>
      <c r="O40" s="15">
        <v>200</v>
      </c>
      <c r="P40" s="15"/>
      <c r="Q40" s="15"/>
      <c r="R40" s="15"/>
      <c r="S40" s="15">
        <v>200</v>
      </c>
      <c r="T40" s="9">
        <v>42499</v>
      </c>
      <c r="U40" s="4"/>
      <c r="V40" s="15"/>
      <c r="W40" s="30"/>
      <c r="X40" s="4"/>
      <c r="Y40" s="4"/>
      <c r="Z40" s="4"/>
      <c r="AC40" s="10"/>
      <c r="AD40" s="9"/>
    </row>
    <row r="41" spans="1:30">
      <c r="A41" s="4" t="s">
        <v>135</v>
      </c>
      <c r="B41" s="16"/>
      <c r="C41" s="16"/>
      <c r="D41" s="16">
        <v>4758.3999999999996</v>
      </c>
      <c r="E41" s="16"/>
      <c r="F41" s="16"/>
      <c r="G41" s="16"/>
      <c r="H41" s="16"/>
      <c r="I41" s="16"/>
      <c r="J41" s="31">
        <v>42464</v>
      </c>
      <c r="K41" s="4" t="s">
        <v>216</v>
      </c>
      <c r="L41" s="15">
        <v>1990.25</v>
      </c>
      <c r="M41" s="15"/>
      <c r="N41" s="15"/>
      <c r="O41" s="15"/>
      <c r="P41" s="15"/>
      <c r="Q41" s="15"/>
      <c r="R41" s="15"/>
      <c r="S41" s="15">
        <v>1990.25</v>
      </c>
      <c r="T41" s="9">
        <v>42499</v>
      </c>
      <c r="U41" s="4">
        <v>398.05</v>
      </c>
      <c r="V41" s="15">
        <v>104.75</v>
      </c>
      <c r="W41" s="30">
        <v>20.95</v>
      </c>
      <c r="X41" s="4"/>
      <c r="Y41" s="4"/>
      <c r="Z41" s="4"/>
      <c r="AC41" s="10"/>
      <c r="AD41" s="9"/>
    </row>
    <row r="42" spans="1:30">
      <c r="A42" s="4" t="s">
        <v>112</v>
      </c>
      <c r="B42" s="16"/>
      <c r="C42" s="16"/>
      <c r="D42" s="16"/>
      <c r="E42" s="16"/>
      <c r="F42" s="16"/>
      <c r="G42" s="16">
        <v>5000</v>
      </c>
      <c r="H42" s="16"/>
      <c r="I42" s="17">
        <v>5000</v>
      </c>
      <c r="J42" s="31">
        <v>42565</v>
      </c>
      <c r="K42" s="4" t="s">
        <v>237</v>
      </c>
      <c r="L42" s="15"/>
      <c r="M42" s="15"/>
      <c r="N42" s="15"/>
      <c r="O42" s="15">
        <v>100</v>
      </c>
      <c r="P42" s="15"/>
      <c r="Q42" s="15"/>
      <c r="R42" s="15"/>
      <c r="S42" s="15">
        <v>100</v>
      </c>
      <c r="T42" s="9">
        <v>42499</v>
      </c>
      <c r="U42" s="4"/>
      <c r="V42" s="15"/>
      <c r="W42" s="30"/>
      <c r="X42" s="4"/>
      <c r="Y42" s="4"/>
      <c r="Z42" s="4"/>
      <c r="AC42" s="10"/>
      <c r="AD42" s="9"/>
    </row>
    <row r="43" spans="1:30">
      <c r="A43" s="4" t="s">
        <v>130</v>
      </c>
      <c r="B43" s="16"/>
      <c r="C43" s="16"/>
      <c r="D43" s="16"/>
      <c r="E43" s="16">
        <v>4000</v>
      </c>
      <c r="F43" s="16"/>
      <c r="G43" s="16"/>
      <c r="H43" s="16"/>
      <c r="I43" s="17">
        <v>4000</v>
      </c>
      <c r="J43" s="31">
        <v>42650</v>
      </c>
      <c r="K43" s="4" t="s">
        <v>238</v>
      </c>
      <c r="L43" s="15"/>
      <c r="M43" s="15"/>
      <c r="N43" s="15"/>
      <c r="O43" s="15">
        <v>75</v>
      </c>
      <c r="P43" s="15"/>
      <c r="Q43" s="15"/>
      <c r="R43" s="15"/>
      <c r="S43" s="15">
        <v>75</v>
      </c>
      <c r="T43" s="9">
        <v>42499</v>
      </c>
      <c r="U43" s="4"/>
      <c r="V43" s="15"/>
      <c r="W43" s="30"/>
      <c r="X43" s="4"/>
      <c r="Y43" s="4"/>
      <c r="Z43" s="4"/>
      <c r="AC43" s="10"/>
      <c r="AD43" s="9"/>
    </row>
    <row r="44" spans="1:30">
      <c r="A44" s="4"/>
      <c r="B44" s="16"/>
      <c r="C44" s="16"/>
      <c r="D44" s="16"/>
      <c r="E44" s="16"/>
      <c r="F44" s="16"/>
      <c r="G44" s="16"/>
      <c r="H44" s="16"/>
      <c r="I44" s="16"/>
      <c r="J44" s="30"/>
      <c r="K44" s="4" t="s">
        <v>239</v>
      </c>
      <c r="L44" s="15"/>
      <c r="M44" s="15"/>
      <c r="N44" s="15"/>
      <c r="O44" s="15">
        <v>600</v>
      </c>
      <c r="P44" s="15"/>
      <c r="Q44" s="15"/>
      <c r="R44" s="15"/>
      <c r="S44" s="15">
        <v>600</v>
      </c>
      <c r="T44" s="9">
        <v>42499</v>
      </c>
      <c r="U44" s="4"/>
      <c r="V44" s="15"/>
      <c r="W44" s="30"/>
      <c r="X44" s="4"/>
      <c r="Y44" s="4"/>
      <c r="Z44" s="4"/>
      <c r="AC44" s="10"/>
      <c r="AD44" s="9"/>
    </row>
    <row r="45" spans="1:30">
      <c r="A45" s="4"/>
      <c r="B45" s="16"/>
      <c r="C45" s="16"/>
      <c r="D45" s="16"/>
      <c r="E45" s="16"/>
      <c r="F45" s="16"/>
      <c r="G45" s="16"/>
      <c r="H45" s="16"/>
      <c r="I45" s="16"/>
      <c r="J45" s="30"/>
      <c r="K45" s="4" t="s">
        <v>240</v>
      </c>
      <c r="L45" s="15"/>
      <c r="M45" s="15"/>
      <c r="N45" s="15"/>
      <c r="O45" s="15">
        <v>200</v>
      </c>
      <c r="P45" s="15"/>
      <c r="Q45" s="15"/>
      <c r="R45" s="15"/>
      <c r="S45" s="15">
        <v>200</v>
      </c>
      <c r="T45" s="9">
        <v>42499</v>
      </c>
      <c r="U45" s="4"/>
      <c r="V45" s="15"/>
      <c r="W45" s="30"/>
      <c r="X45" s="4"/>
      <c r="Y45" s="4"/>
      <c r="Z45" s="4"/>
      <c r="AC45" s="10"/>
      <c r="AD45" s="9"/>
    </row>
    <row r="46" spans="1:30">
      <c r="A46" s="4"/>
      <c r="B46" s="16"/>
      <c r="C46" s="16"/>
      <c r="D46" s="16"/>
      <c r="E46" s="16"/>
      <c r="F46" s="16"/>
      <c r="G46" s="16"/>
      <c r="H46" s="16"/>
      <c r="I46" s="16"/>
      <c r="J46" s="30"/>
      <c r="K46" s="4" t="s">
        <v>241</v>
      </c>
      <c r="L46" s="15"/>
      <c r="M46" s="15"/>
      <c r="N46" s="15"/>
      <c r="O46" s="15">
        <v>400</v>
      </c>
      <c r="P46" s="15"/>
      <c r="Q46" s="15"/>
      <c r="R46" s="15"/>
      <c r="S46" s="15">
        <v>400</v>
      </c>
      <c r="T46" s="9">
        <v>42499</v>
      </c>
      <c r="U46" s="4"/>
      <c r="V46" s="15"/>
      <c r="W46" s="30"/>
      <c r="X46" s="4"/>
      <c r="Y46" s="4"/>
      <c r="Z46" s="4"/>
      <c r="AC46" s="10"/>
      <c r="AD46" s="9"/>
    </row>
    <row r="47" spans="1:30">
      <c r="A47" s="4"/>
      <c r="B47" s="16"/>
      <c r="C47" s="16"/>
      <c r="D47" s="16"/>
      <c r="E47" s="16"/>
      <c r="F47" s="16"/>
      <c r="G47" s="16"/>
      <c r="H47" s="16"/>
      <c r="I47" s="16"/>
      <c r="J47" s="30"/>
      <c r="K47" s="4" t="s">
        <v>223</v>
      </c>
      <c r="L47" s="15"/>
      <c r="M47" s="15"/>
      <c r="N47" s="15"/>
      <c r="O47" s="15">
        <v>40</v>
      </c>
      <c r="P47" s="15"/>
      <c r="Q47" s="15"/>
      <c r="R47" s="15"/>
      <c r="S47" s="15">
        <v>40</v>
      </c>
      <c r="T47" s="9">
        <v>42499</v>
      </c>
      <c r="U47" s="4"/>
      <c r="V47" s="15"/>
      <c r="W47" s="30"/>
      <c r="X47" s="4"/>
      <c r="Y47" s="4"/>
      <c r="Z47" s="4"/>
      <c r="AC47" s="10"/>
      <c r="AD47" s="9"/>
    </row>
    <row r="48" spans="1:30">
      <c r="A48" s="4"/>
      <c r="B48" s="16"/>
      <c r="C48" s="16"/>
      <c r="D48" s="16"/>
      <c r="E48" s="16"/>
      <c r="F48" s="16"/>
      <c r="G48" s="16"/>
      <c r="H48" s="16"/>
      <c r="I48" s="16"/>
      <c r="J48" s="30"/>
      <c r="K48" s="15" t="s">
        <v>225</v>
      </c>
      <c r="L48" s="15"/>
      <c r="M48" s="15"/>
      <c r="N48" s="15"/>
      <c r="O48" s="15">
        <v>1413.17</v>
      </c>
      <c r="P48" s="15"/>
      <c r="Q48" s="15"/>
      <c r="R48" s="15"/>
      <c r="S48" s="15">
        <v>1413.17</v>
      </c>
      <c r="T48" s="43">
        <v>42499</v>
      </c>
      <c r="U48" s="15"/>
      <c r="V48" s="15"/>
      <c r="W48" s="42"/>
      <c r="X48" s="4"/>
      <c r="Y48" s="4"/>
      <c r="Z48" s="4"/>
      <c r="AC48" s="10"/>
      <c r="AD48" s="9"/>
    </row>
    <row r="49" spans="1:30">
      <c r="A49" s="4"/>
      <c r="B49" s="17">
        <f t="shared" ref="B49:H49" si="0">SUM(B4:B48)</f>
        <v>3216.96</v>
      </c>
      <c r="C49" s="17">
        <f t="shared" si="0"/>
        <v>500</v>
      </c>
      <c r="D49" s="17">
        <f t="shared" si="0"/>
        <v>7435</v>
      </c>
      <c r="E49" s="17">
        <f t="shared" si="0"/>
        <v>40000</v>
      </c>
      <c r="F49" s="17">
        <f t="shared" si="0"/>
        <v>23800</v>
      </c>
      <c r="G49" s="17">
        <f t="shared" si="0"/>
        <v>20000</v>
      </c>
      <c r="H49" s="17">
        <f t="shared" si="0"/>
        <v>11913.02</v>
      </c>
      <c r="I49" s="16"/>
      <c r="J49" s="19">
        <f>SUM(B49:I49)</f>
        <v>106864.98</v>
      </c>
      <c r="K49" s="4" t="s">
        <v>242</v>
      </c>
      <c r="L49" s="12"/>
      <c r="M49" s="12"/>
      <c r="N49" s="12"/>
      <c r="O49" s="15">
        <v>77</v>
      </c>
      <c r="P49" s="47"/>
      <c r="Q49" s="47"/>
      <c r="R49" s="15">
        <v>15.4</v>
      </c>
      <c r="S49" s="27">
        <v>92.4</v>
      </c>
      <c r="T49" s="9">
        <v>42534</v>
      </c>
      <c r="U49" s="16"/>
      <c r="V49" s="12"/>
      <c r="W49" s="32"/>
      <c r="X49" s="4"/>
      <c r="Y49" s="4"/>
      <c r="Z49" s="4"/>
      <c r="AC49" s="10"/>
      <c r="AD49" s="9"/>
    </row>
    <row r="50" spans="1:30">
      <c r="B50" s="2"/>
      <c r="C50" s="2"/>
      <c r="D50" s="2"/>
      <c r="E50" s="2"/>
      <c r="F50" s="2"/>
      <c r="G50" s="2"/>
      <c r="H50" s="2"/>
      <c r="I50" s="18">
        <f>B49+C49+D49+E49+F49+G49+H49</f>
        <v>106864.98</v>
      </c>
      <c r="J50" s="32"/>
      <c r="K50" s="48" t="s">
        <v>225</v>
      </c>
      <c r="O50" s="15">
        <v>20.34</v>
      </c>
      <c r="S50" s="49">
        <v>20.34</v>
      </c>
      <c r="T50" s="9">
        <v>42562</v>
      </c>
      <c r="V50" s="12"/>
      <c r="W50" s="32"/>
      <c r="AC50" s="10"/>
      <c r="AD50" s="9"/>
    </row>
    <row r="51" spans="1:30">
      <c r="K51" s="48" t="s">
        <v>229</v>
      </c>
      <c r="O51" s="15">
        <v>24.94</v>
      </c>
      <c r="S51" s="49">
        <v>24.94</v>
      </c>
      <c r="T51" s="9">
        <v>42562</v>
      </c>
      <c r="V51" s="12"/>
      <c r="W51" s="32"/>
      <c r="AC51" s="10"/>
      <c r="AD51" s="9"/>
    </row>
    <row r="52" spans="1:30">
      <c r="K52" s="48" t="s">
        <v>225</v>
      </c>
      <c r="O52" s="15">
        <v>50</v>
      </c>
      <c r="S52" s="49">
        <v>50</v>
      </c>
      <c r="T52" s="9">
        <v>42625</v>
      </c>
      <c r="V52" s="12"/>
      <c r="W52" s="32"/>
      <c r="AC52" s="10"/>
      <c r="AD52" s="9"/>
    </row>
    <row r="53" spans="1:30">
      <c r="K53" s="48" t="s">
        <v>229</v>
      </c>
      <c r="O53" s="15">
        <v>35</v>
      </c>
      <c r="S53" s="49">
        <v>35</v>
      </c>
      <c r="T53" s="9">
        <v>42625</v>
      </c>
      <c r="U53" s="16">
        <v>7</v>
      </c>
      <c r="V53" s="15"/>
      <c r="W53" s="30"/>
      <c r="AC53" s="10"/>
      <c r="AD53" s="9"/>
    </row>
    <row r="54" spans="1:30">
      <c r="K54" s="48" t="s">
        <v>216</v>
      </c>
      <c r="L54" s="4"/>
      <c r="M54" s="4"/>
      <c r="N54" s="4"/>
      <c r="O54" s="4">
        <v>391.91</v>
      </c>
      <c r="P54" s="4"/>
      <c r="Q54" s="4">
        <v>3263.69</v>
      </c>
      <c r="R54" s="4"/>
      <c r="S54" s="16">
        <f>SUM(L54:R54)</f>
        <v>3655.6</v>
      </c>
      <c r="T54" s="9">
        <v>42642</v>
      </c>
      <c r="U54" s="4">
        <v>731.12</v>
      </c>
      <c r="V54" s="15">
        <v>192.4</v>
      </c>
      <c r="W54" s="30">
        <v>38.479999999999997</v>
      </c>
      <c r="AC54" s="10"/>
      <c r="AD54" s="9"/>
    </row>
    <row r="55" spans="1:30">
      <c r="K55" s="48" t="s">
        <v>110</v>
      </c>
      <c r="L55" s="15">
        <v>1145.1199999999999</v>
      </c>
      <c r="M55" s="15"/>
      <c r="N55" s="15"/>
      <c r="O55" s="15"/>
      <c r="P55" s="15"/>
      <c r="Q55" s="15">
        <v>47.46</v>
      </c>
      <c r="R55" s="15"/>
      <c r="S55" s="15">
        <v>1192.58</v>
      </c>
      <c r="T55" s="9">
        <v>42642</v>
      </c>
      <c r="U55" s="15">
        <v>238.52</v>
      </c>
      <c r="V55" s="15"/>
      <c r="W55" s="33"/>
      <c r="AC55" s="10"/>
      <c r="AD55" s="9"/>
    </row>
    <row r="56" spans="1:30">
      <c r="K56" s="45"/>
      <c r="L56" s="15">
        <f t="shared" ref="L56:S56" si="1">SUM(L5:L55)</f>
        <v>3216.96</v>
      </c>
      <c r="M56" s="15">
        <f t="shared" si="1"/>
        <v>500</v>
      </c>
      <c r="N56" s="15">
        <f t="shared" si="1"/>
        <v>7435</v>
      </c>
      <c r="O56" s="15">
        <f t="shared" si="1"/>
        <v>40000</v>
      </c>
      <c r="P56" s="15">
        <f t="shared" si="1"/>
        <v>23800</v>
      </c>
      <c r="Q56" s="15">
        <f t="shared" si="1"/>
        <v>19999.999999999996</v>
      </c>
      <c r="R56" s="15">
        <f t="shared" si="1"/>
        <v>11334.67</v>
      </c>
      <c r="S56" s="19">
        <f t="shared" si="1"/>
        <v>106286.62999999999</v>
      </c>
      <c r="T56" s="19">
        <f>L56+M56+N56+O56+P56+Q56+R56</f>
        <v>106286.62999999999</v>
      </c>
      <c r="U56" s="4">
        <f>SUM(U29:U55)</f>
        <v>1374.69</v>
      </c>
      <c r="V56" s="15">
        <f>SUM(V27:V55)</f>
        <v>578.35</v>
      </c>
      <c r="W56" s="33">
        <f>SUM(W27:W55)</f>
        <v>115.66999999999999</v>
      </c>
      <c r="AC56" s="10"/>
      <c r="AD56" s="9"/>
    </row>
    <row r="57" spans="1:30">
      <c r="K57" s="55" t="s">
        <v>308</v>
      </c>
      <c r="AC57" s="10"/>
      <c r="AD57" s="9"/>
    </row>
    <row r="58" spans="1:30">
      <c r="AC58" s="10"/>
      <c r="AD58" s="9"/>
    </row>
    <row r="59" spans="1:30">
      <c r="AC59" s="10"/>
      <c r="AD59" s="9"/>
    </row>
    <row r="60" spans="1:30">
      <c r="AC60" s="10"/>
      <c r="AD60" s="9"/>
    </row>
    <row r="61" spans="1:30">
      <c r="AC61" s="10"/>
      <c r="AD61" s="9"/>
    </row>
    <row r="62" spans="1:30">
      <c r="AC62" s="10"/>
      <c r="AD62" s="9"/>
    </row>
    <row r="63" spans="1:30">
      <c r="AC63" s="10"/>
      <c r="AD63" s="9"/>
    </row>
    <row r="64" spans="1:30">
      <c r="AC64" s="10"/>
      <c r="AD64" s="9"/>
    </row>
    <row r="65" spans="29:30">
      <c r="AC65" s="10"/>
      <c r="AD65" s="9"/>
    </row>
    <row r="66" spans="29:30">
      <c r="AC66" s="10"/>
      <c r="AD66" s="9"/>
    </row>
    <row r="67" spans="29:30">
      <c r="AC67" s="10"/>
      <c r="AD67" s="9"/>
    </row>
    <row r="68" spans="29:30">
      <c r="AC68" s="10"/>
      <c r="AD68" s="9"/>
    </row>
    <row r="69" spans="29:30">
      <c r="AC69" s="10"/>
      <c r="AD69" s="9"/>
    </row>
    <row r="70" spans="29:30">
      <c r="AC70" s="10"/>
      <c r="AD70" s="9"/>
    </row>
    <row r="71" spans="29:30">
      <c r="AC71" s="10"/>
      <c r="AD71" s="9"/>
    </row>
    <row r="72" spans="29:30">
      <c r="AC72" s="10"/>
      <c r="AD72" s="9"/>
    </row>
    <row r="73" spans="29:30">
      <c r="AC73" s="10"/>
      <c r="AD73" s="9"/>
    </row>
    <row r="74" spans="29:30">
      <c r="AC74" s="10"/>
      <c r="AD74" s="9"/>
    </row>
    <row r="75" spans="29:30">
      <c r="AC75" s="10"/>
      <c r="AD75" s="9"/>
    </row>
    <row r="76" spans="29:30">
      <c r="AC76" s="10"/>
      <c r="AD76" s="9"/>
    </row>
    <row r="77" spans="29:30">
      <c r="AC77" s="10"/>
      <c r="AD77" s="9"/>
    </row>
    <row r="78" spans="29:30">
      <c r="AC78" s="10"/>
      <c r="AD78" s="9"/>
    </row>
    <row r="79" spans="29:30">
      <c r="AC79" s="10"/>
      <c r="AD79" s="9"/>
    </row>
    <row r="80" spans="29:30">
      <c r="AC80" s="10"/>
      <c r="AD80" s="9"/>
    </row>
    <row r="81" spans="29:30">
      <c r="AC81" s="10"/>
      <c r="AD81" s="9"/>
    </row>
    <row r="82" spans="29:30">
      <c r="AC82" s="10"/>
      <c r="AD82" s="9"/>
    </row>
    <row r="83" spans="29:30">
      <c r="AC83" s="10"/>
      <c r="AD83" s="9"/>
    </row>
    <row r="84" spans="29:30">
      <c r="AC84" s="10"/>
      <c r="AD84" s="9"/>
    </row>
    <row r="85" spans="29:30">
      <c r="AC85" s="10"/>
      <c r="AD85" s="9"/>
    </row>
    <row r="86" spans="29:30">
      <c r="AC86" s="10"/>
      <c r="AD86" s="9"/>
    </row>
    <row r="87" spans="29:30">
      <c r="AC87" s="10"/>
      <c r="AD87" s="9"/>
    </row>
    <row r="88" spans="29:30">
      <c r="AC88" s="10"/>
      <c r="AD88" s="9"/>
    </row>
    <row r="89" spans="29:30">
      <c r="AC89" s="10"/>
      <c r="AD89" s="9"/>
    </row>
    <row r="90" spans="29:30">
      <c r="AC90" s="10"/>
      <c r="AD90" s="9"/>
    </row>
    <row r="91" spans="29:30">
      <c r="AC91" s="10"/>
      <c r="AD91" s="9"/>
    </row>
    <row r="92" spans="29:30">
      <c r="AC92" s="10"/>
      <c r="AD92" s="9"/>
    </row>
    <row r="93" spans="29:30">
      <c r="AC93" s="10"/>
      <c r="AD93" s="9"/>
    </row>
    <row r="94" spans="29:30">
      <c r="AC94" s="10"/>
      <c r="AD94" s="9"/>
    </row>
    <row r="95" spans="29:30">
      <c r="AC95" s="10"/>
      <c r="AD95" s="9"/>
    </row>
    <row r="96" spans="29:30">
      <c r="AC96" s="10"/>
      <c r="AD96" s="9"/>
    </row>
    <row r="97" spans="29:30">
      <c r="AC97" s="10"/>
      <c r="AD97" s="9"/>
    </row>
    <row r="98" spans="29:30">
      <c r="AC98" s="10"/>
      <c r="AD98" s="9"/>
    </row>
    <row r="99" spans="29:30">
      <c r="AC99" s="10"/>
      <c r="AD99" s="9"/>
    </row>
    <row r="100" spans="29:30">
      <c r="AC100" s="10"/>
      <c r="AD100" s="9"/>
    </row>
    <row r="101" spans="29:30">
      <c r="AC101" s="10"/>
      <c r="AD101" s="9"/>
    </row>
    <row r="102" spans="29:30">
      <c r="AC102" s="10"/>
      <c r="AD102" s="9"/>
    </row>
    <row r="103" spans="29:30">
      <c r="AC103" s="11"/>
      <c r="AD103" s="4"/>
    </row>
  </sheetData>
  <printOptions gridLines="1"/>
  <pageMargins left="0.19685039370078741" right="0.23622047244094491" top="0.13" bottom="0.14000000000000001" header="0.15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activeCell="F14" sqref="F14"/>
    </sheetView>
  </sheetViews>
  <sheetFormatPr defaultRowHeight="15"/>
  <cols>
    <col min="1" max="1" width="41.5703125" customWidth="1"/>
  </cols>
  <sheetData>
    <row r="1" spans="1:4">
      <c r="A1" s="50" t="s">
        <v>343</v>
      </c>
      <c r="C1" s="50" t="s">
        <v>344</v>
      </c>
      <c r="D1" s="50"/>
    </row>
    <row r="3" spans="1:4">
      <c r="A3" s="1" t="s">
        <v>143</v>
      </c>
      <c r="C3" s="2">
        <v>154.49</v>
      </c>
      <c r="D3" s="2"/>
    </row>
    <row r="4" spans="1:4">
      <c r="A4" s="1"/>
      <c r="C4" s="2"/>
      <c r="D4" s="2"/>
    </row>
    <row r="5" spans="1:4">
      <c r="A5" s="1" t="s">
        <v>144</v>
      </c>
      <c r="B5">
        <v>1235</v>
      </c>
      <c r="C5" s="2">
        <v>100</v>
      </c>
      <c r="D5" s="2"/>
    </row>
    <row r="6" spans="1:4">
      <c r="A6" s="1"/>
      <c r="C6" s="2"/>
      <c r="D6" s="2"/>
    </row>
    <row r="7" spans="1:4">
      <c r="A7" s="1"/>
      <c r="C7" s="2"/>
      <c r="D7" s="2"/>
    </row>
    <row r="8" spans="1:4">
      <c r="A8" s="1"/>
      <c r="D8" s="2"/>
    </row>
    <row r="9" spans="1:4">
      <c r="A9" s="1"/>
      <c r="C9" s="2"/>
      <c r="D9" s="2"/>
    </row>
    <row r="10" spans="1:4">
      <c r="A10" s="1"/>
      <c r="C10" s="2"/>
      <c r="D10" s="2"/>
    </row>
    <row r="11" spans="1:4">
      <c r="A11" s="1"/>
      <c r="C11" s="2"/>
      <c r="D11" s="2"/>
    </row>
    <row r="12" spans="1:4">
      <c r="A12" s="1"/>
      <c r="B12" t="s">
        <v>145</v>
      </c>
      <c r="C12" s="2">
        <f>SUM(C5:C11)</f>
        <v>100</v>
      </c>
      <c r="D12" s="2"/>
    </row>
    <row r="13" spans="1:4">
      <c r="A13" s="1"/>
      <c r="C13" s="2"/>
      <c r="D13" s="2">
        <f>C3-C12</f>
        <v>54.490000000000009</v>
      </c>
    </row>
    <row r="14" spans="1:4">
      <c r="A14" s="1" t="s">
        <v>146</v>
      </c>
      <c r="C14" s="2"/>
      <c r="D14" s="2">
        <v>35599.199999999997</v>
      </c>
    </row>
    <row r="15" spans="1:4">
      <c r="C15" s="2"/>
      <c r="D15" s="2"/>
    </row>
    <row r="16" spans="1:4">
      <c r="C16" s="2"/>
      <c r="D16" s="26">
        <f>SUM(D13:D15)</f>
        <v>35653.689999999995</v>
      </c>
    </row>
    <row r="17" spans="4:4">
      <c r="D17" s="2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Receipts</vt:lpstr>
      <vt:lpstr>Payments</vt:lpstr>
      <vt:lpstr>Receipts July</vt:lpstr>
      <vt:lpstr>Payments July</vt:lpstr>
      <vt:lpstr>Receipts Dec</vt:lpstr>
      <vt:lpstr>Payments Dec</vt:lpstr>
      <vt:lpstr>Newsletter</vt:lpstr>
      <vt:lpstr>Town Clock</vt:lpstr>
      <vt:lpstr>Bank Rec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 Day Parish Counci</dc:creator>
  <cp:lastModifiedBy>St Day Parish Counci</cp:lastModifiedBy>
  <cp:lastPrinted>2017-03-30T20:28:57Z</cp:lastPrinted>
  <dcterms:created xsi:type="dcterms:W3CDTF">2016-03-28T19:43:41Z</dcterms:created>
  <dcterms:modified xsi:type="dcterms:W3CDTF">2017-04-01T05:36:49Z</dcterms:modified>
</cp:coreProperties>
</file>